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Толмачёва\Дума 23.06.2021\Внесение изм-й\"/>
    </mc:Choice>
  </mc:AlternateContent>
  <bookViews>
    <workbookView xWindow="0" yWindow="0" windowWidth="28800" windowHeight="12000" activeTab="1"/>
  </bookViews>
  <sheets>
    <sheet name="Прил №5" sheetId="34" r:id="rId1"/>
    <sheet name="Прил №7" sheetId="36" r:id="rId2"/>
  </sheets>
  <definedNames>
    <definedName name="_xlnm._FilterDatabase" localSheetId="0" hidden="1">'Прил №5'!$A$1:$E$45</definedName>
    <definedName name="_xlnm._FilterDatabase" localSheetId="1" hidden="1">'Прил №7'!$A$1:$G$157</definedName>
    <definedName name="_xlnm.Print_Titles" localSheetId="0">'Прил №5'!$11:$11</definedName>
    <definedName name="_xlnm.Print_Titles" localSheetId="1">'Прил №7'!$11:$11</definedName>
    <definedName name="_xlnm.Print_Area" localSheetId="0">'Прил №5'!$A$1:$E$37</definedName>
  </definedNames>
  <calcPr calcId="162913" fullPrecision="0"/>
</workbook>
</file>

<file path=xl/calcChain.xml><?xml version="1.0" encoding="utf-8"?>
<calcChain xmlns="http://schemas.openxmlformats.org/spreadsheetml/2006/main">
  <c r="E30" i="34" l="1"/>
  <c r="E31" i="34"/>
  <c r="G66" i="36"/>
  <c r="G67" i="36"/>
  <c r="G72" i="36"/>
  <c r="E21" i="34" l="1"/>
  <c r="G74" i="36" l="1"/>
  <c r="G94" i="36" l="1"/>
  <c r="G109" i="36" l="1"/>
  <c r="G108" i="36" s="1"/>
  <c r="G90" i="36"/>
  <c r="G89" i="36" s="1"/>
  <c r="G49" i="36"/>
  <c r="G48" i="36" s="1"/>
  <c r="G101" i="36" l="1"/>
  <c r="G107" i="36" l="1"/>
  <c r="G88" i="36" l="1"/>
  <c r="G87" i="36" s="1"/>
  <c r="G70" i="36" l="1"/>
  <c r="G115" i="36" l="1"/>
  <c r="G26" i="36" l="1"/>
  <c r="G25" i="36" s="1"/>
  <c r="G23" i="36" l="1"/>
  <c r="G22" i="36" s="1"/>
  <c r="G131" i="36" l="1"/>
  <c r="G130" i="36" s="1"/>
  <c r="G138" i="36" l="1"/>
  <c r="G137" i="36" s="1"/>
  <c r="G136" i="36" s="1"/>
  <c r="G47" i="36" l="1"/>
  <c r="G46" i="36" s="1"/>
  <c r="G96" i="36"/>
  <c r="G93" i="36" s="1"/>
  <c r="G120" i="36"/>
  <c r="G105" i="36"/>
  <c r="E17" i="34" l="1"/>
  <c r="G100" i="36"/>
  <c r="G99" i="36" s="1"/>
  <c r="G145" i="36"/>
  <c r="G143" i="36" s="1"/>
  <c r="G142" i="36" s="1"/>
  <c r="G141" i="36" s="1"/>
  <c r="G135" i="36"/>
  <c r="G134" i="36" s="1"/>
  <c r="G133" i="36" s="1"/>
  <c r="G114" i="36"/>
  <c r="G113" i="36" s="1"/>
  <c r="G103" i="36"/>
  <c r="G84" i="36"/>
  <c r="G83" i="36" s="1"/>
  <c r="G82" i="36" s="1"/>
  <c r="G81" i="36" s="1"/>
  <c r="G79" i="36"/>
  <c r="G55" i="36"/>
  <c r="G53" i="36" s="1"/>
  <c r="G44" i="36"/>
  <c r="G43" i="36" s="1"/>
  <c r="G33" i="36"/>
  <c r="G78" i="36" l="1"/>
  <c r="G77" i="36" s="1"/>
  <c r="G76" i="36" s="1"/>
  <c r="G140" i="36"/>
  <c r="E34" i="34"/>
  <c r="E35" i="34"/>
  <c r="E37" i="34"/>
  <c r="G62" i="36"/>
  <c r="G61" i="36" s="1"/>
  <c r="G60" i="36" s="1"/>
  <c r="G59" i="36" s="1"/>
  <c r="G58" i="36" s="1"/>
  <c r="G98" i="36"/>
  <c r="G92" i="36" s="1"/>
  <c r="G86" i="36" s="1"/>
  <c r="G119" i="36"/>
  <c r="G118" i="36" s="1"/>
  <c r="G144" i="36"/>
  <c r="G54" i="36"/>
  <c r="G18" i="36"/>
  <c r="G17" i="36" s="1"/>
  <c r="G16" i="36" s="1"/>
  <c r="G15" i="36" s="1"/>
  <c r="G14" i="36" s="1"/>
  <c r="G52" i="36"/>
  <c r="G51" i="36"/>
  <c r="E18" i="34" s="1"/>
  <c r="G117" i="36" l="1"/>
  <c r="G112" i="36" s="1"/>
  <c r="G111" i="36" s="1"/>
  <c r="E23" i="34"/>
  <c r="E24" i="34"/>
  <c r="E14" i="34"/>
  <c r="E36" i="34"/>
  <c r="G57" i="36"/>
  <c r="E19" i="34" s="1"/>
  <c r="E20" i="34"/>
  <c r="G31" i="36"/>
  <c r="G30" i="36" s="1"/>
  <c r="G29" i="36" s="1"/>
  <c r="E16" i="34" s="1"/>
  <c r="G32" i="36"/>
  <c r="E15" i="34"/>
  <c r="E33" i="34" l="1"/>
  <c r="G13" i="36"/>
  <c r="G12" i="36" s="1"/>
  <c r="E27" i="34"/>
  <c r="E29" i="34"/>
  <c r="E32" i="34"/>
  <c r="E13" i="34" l="1"/>
  <c r="E26" i="34"/>
  <c r="G69" i="36" l="1"/>
  <c r="E22" i="34"/>
  <c r="G68" i="36" l="1"/>
  <c r="E12" i="34" l="1"/>
</calcChain>
</file>

<file path=xl/sharedStrings.xml><?xml version="1.0" encoding="utf-8"?>
<sst xmlns="http://schemas.openxmlformats.org/spreadsheetml/2006/main" count="916" uniqueCount="158">
  <si>
    <t>14</t>
  </si>
  <si>
    <t>Функционирование Правительства Российской Федерации, высших исполнительных  органов государственной власти субъектов РФ, местных администраций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</si>
  <si>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</si>
  <si>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местного бюджета</t>
  </si>
  <si>
    <t>Осуществление органами местного самоуправления полномочий местного значения поселения</t>
  </si>
  <si>
    <t>Непрограммные расходы органов местного самоуправления за счет средств федерального бюджета</t>
  </si>
  <si>
    <t>Непрограммные расходы органов местного самоуправления за счет средств областного бюджета</t>
  </si>
  <si>
    <t>Обслуживание муниципального долга</t>
  </si>
  <si>
    <t>Иные межбюджетные трансферты</t>
  </si>
  <si>
    <t>Функционирование законодательных (представительных) органов государственной власти субъектов Российской Федерации и органов местного самоуправления</t>
  </si>
  <si>
    <t>Обеспечение деятельности в сфере устанвленных функций бюджетных, автономных и казенных учреждений</t>
  </si>
  <si>
    <t>Иные мероприятия в сфере установленных функций</t>
  </si>
  <si>
    <t>Непрограммные расходы органов местного самоуправления</t>
  </si>
  <si>
    <t>Другие вопросы в области национальной экономики</t>
  </si>
  <si>
    <t>НАЦИОНАЛЬНАЯ ЭКОНОМИКА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</si>
  <si>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</si>
  <si>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</si>
  <si>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09</t>
  </si>
  <si>
    <t>ГРБС</t>
  </si>
  <si>
    <t>13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</si>
  <si>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</si>
  <si>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</si>
  <si>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t>Дорожное хозяйство (дорожные фонды)</t>
  </si>
  <si>
    <t>РЗ</t>
  </si>
  <si>
    <t>ОБЩЕГОСУДАРСТВЕННЫЕ ВОПРОСЫ</t>
  </si>
  <si>
    <t>01</t>
  </si>
  <si>
    <t>04</t>
  </si>
  <si>
    <t>ЖИЛИЩНО-КОММУНАЛЬНОЕ ХОЗЯЙСТВО</t>
  </si>
  <si>
    <t>05</t>
  </si>
  <si>
    <t>08</t>
  </si>
  <si>
    <t>Программные расходы</t>
  </si>
  <si>
    <t>11</t>
  </si>
  <si>
    <t>тыс.руб.</t>
  </si>
  <si>
    <t>Наименование</t>
  </si>
  <si>
    <t>Пр</t>
  </si>
  <si>
    <t>ЦСР</t>
  </si>
  <si>
    <t>ВР</t>
  </si>
  <si>
    <t>Сумма на год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</si>
  <si>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</si>
  <si>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</si>
  <si>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</si>
  <si>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</si>
  <si>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12</t>
  </si>
  <si>
    <t>Резервные фонды</t>
  </si>
  <si>
    <t>03</t>
  </si>
  <si>
    <t>Жилищное хозяйство</t>
  </si>
  <si>
    <t>Коммунальное хозяйство</t>
  </si>
  <si>
    <t>Культура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</si>
  <si>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</si>
  <si>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</si>
  <si>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</si>
  <si>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Благоустройство</t>
  </si>
  <si>
    <t>Уличное освещение</t>
  </si>
  <si>
    <t>Организация и содержание мест захоронения</t>
  </si>
  <si>
    <t>121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</si>
  <si>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</si>
  <si>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</si>
  <si>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</si>
  <si>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</si>
  <si>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</si>
  <si>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870</t>
  </si>
  <si>
    <t>Резервные средства</t>
  </si>
  <si>
    <t>111</t>
  </si>
  <si>
    <t>730</t>
  </si>
  <si>
    <t>540</t>
  </si>
  <si>
    <t>727</t>
  </si>
  <si>
    <t>АДМИНИСТРАЦИЯ РЕВЯКИНСКОГО МУНИЦИПАЛЬНОГО ОБРАЗОВАНИЯ</t>
  </si>
  <si>
    <t>Развитие домов культуры за счет средств местного бюджета</t>
  </si>
  <si>
    <t>Приложение №5</t>
  </si>
  <si>
    <t>Раздел</t>
  </si>
  <si>
    <t>Подраздел</t>
  </si>
  <si>
    <t>к решению Думы Ревякинского МО</t>
  </si>
  <si>
    <t>к решению  Думы Ревякинского МО</t>
  </si>
  <si>
    <t>00.0.00.00000</t>
  </si>
  <si>
    <t>91.0.00.00000</t>
  </si>
  <si>
    <t>91.1.00.00000</t>
  </si>
  <si>
    <t>91.1.00.60000</t>
  </si>
  <si>
    <t>91.1.00.60001</t>
  </si>
  <si>
    <t>91.1.00.60004</t>
  </si>
  <si>
    <t>91.3.00.00000</t>
  </si>
  <si>
    <t>91.3.00.51180</t>
  </si>
  <si>
    <t>20.0.00.00000</t>
  </si>
  <si>
    <t>20.1.00.00000</t>
  </si>
  <si>
    <t>20.1.00.99000</t>
  </si>
  <si>
    <t>20.1.00.99020</t>
  </si>
  <si>
    <t>91.1.00.60011</t>
  </si>
  <si>
    <t>91.2.00.00000</t>
  </si>
  <si>
    <t>91.2.00.73150</t>
  </si>
  <si>
    <t>91.1.00.60101</t>
  </si>
  <si>
    <t>91.1.00.60105</t>
  </si>
  <si>
    <t>20.5.00.99000</t>
  </si>
  <si>
    <t>91.1.00.60002</t>
  </si>
  <si>
    <t>91.1.00.60019</t>
  </si>
  <si>
    <t>91.1.00.60020</t>
  </si>
  <si>
    <t>91.1.00.61004</t>
  </si>
  <si>
    <t>20.5.00.99005</t>
  </si>
  <si>
    <t>129</t>
  </si>
  <si>
    <t>119</t>
  </si>
  <si>
    <t>Фонд оплаты труда государственных (муниципальных) органов</t>
  </si>
  <si>
    <t xml:space="preserve">Фонд оплаты труда учреждений 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</si>
  <si>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</si>
  <si>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работ, услуг в сфере информационно-коммуникационных технологий</t>
  </si>
  <si>
    <t xml:space="preserve">Уплата прочих налогов, сборов </t>
  </si>
  <si>
    <t xml:space="preserve">Обеспечение деятельности органов местного самоуправления </t>
  </si>
  <si>
    <t>91.3.00.50000</t>
  </si>
  <si>
    <t>Осуществление первичного воинского учета</t>
  </si>
  <si>
    <t>Приложение №7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</si>
  <si>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</si>
  <si>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</si>
  <si>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>853</t>
  </si>
  <si>
    <t>Уплата иных платежей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</si>
  <si>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</si>
  <si>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</si>
  <si>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</si>
  <si>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91.1.00.60003</t>
  </si>
  <si>
    <t>112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</si>
  <si>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</si>
  <si>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</si>
  <si>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Реализация мероприятий муниципальной программы за счет средств местного бюджета</t>
  </si>
  <si>
    <t>21.4.00.99015</t>
  </si>
  <si>
    <t>10</t>
  </si>
  <si>
    <t>21.4.00.00000</t>
  </si>
  <si>
    <t>21.4.00.99000</t>
  </si>
  <si>
    <t>Приобретение материальных и нематериальных активов в сфере установленных функций</t>
  </si>
  <si>
    <t>КУЛЬТУРА, КИНЕМАТОГРАФИЯ</t>
  </si>
  <si>
    <t xml:space="preserve">Реализация мероприятий муниципальной программы </t>
  </si>
  <si>
    <t>НАЦИОНАЛЬНАЯ БЕЗОПАСНОСТЬ И ПРАВООХРАНИТЕЛЬНАЯ ДЕЯТЕЛЬНОСТЬ</t>
  </si>
  <si>
    <t>Обеспечение пожарной безопасности</t>
  </si>
  <si>
    <t>КУЛЬТУРА,КИНЕМАТОГРАФИЯ</t>
  </si>
  <si>
    <t>от ________________ №_______/дсп</t>
  </si>
  <si>
    <t>от _____________ №________/дсп</t>
  </si>
  <si>
    <t>91.4.00.00000</t>
  </si>
  <si>
    <t>Реализация мероприятий перечня народных инициатив</t>
  </si>
  <si>
    <t>91.4.00.S2370</t>
  </si>
  <si>
    <t>Прочая закупка товаров, работ и услуг</t>
  </si>
  <si>
    <t>ОБРАЗОВАНИЕ</t>
  </si>
  <si>
    <t>Профессиональная подготовка, переподготовка и повышение квалификации</t>
  </si>
  <si>
    <t>880</t>
  </si>
  <si>
    <t>РАСПРЕДЕЛЕНИЕ БЮДЖЕТНЫХ АССИГНОВАНИЙ ПО РАЗДЕЛАМ, ПОДРАЗДЕЛАМ, ЦЕЛЕВЫМ СТАТЬЯМ И ВИДАМ РАСХОДОВ КЛАССИФИКАЦИИ РАСХОДОВ БЮДЖЕТОВ  НА 2021 ГОД</t>
  </si>
  <si>
    <t>РАСПРЕДЕЛЕНИЕ БЮДЖЕТНЫХ АССИГНОВАНИЙ ПО РАЗДЕЛАМ И ПОДРАЗДЕЛАМ КЛАССИФИКАЦИИ РАСХОДОВ БЮДЖЕТОВ НА 2021 ГОД</t>
  </si>
  <si>
    <t>Специальные расходы</t>
  </si>
  <si>
    <t xml:space="preserve">                                                                                                             "О  бюджете Ревякинского муниципального образования  на 2021 год и на плановый период 2022-2023 годов"</t>
  </si>
  <si>
    <t xml:space="preserve">                                                                                                      "О бюджете Ревякинского муниципального образования  на 2021 год и на плановый период 2022-2023 годов"</t>
  </si>
  <si>
    <t>247</t>
  </si>
  <si>
    <t>Закупка энергетических ресурсов</t>
  </si>
  <si>
    <t>Муниципальная программа "Обеспечение пожарной безопасности на территории Иркутского района</t>
  </si>
  <si>
    <t>Проведение выборов  и референдумов</t>
  </si>
  <si>
    <t>Иные бюджетные ассигнования</t>
  </si>
  <si>
    <t>800</t>
  </si>
  <si>
    <t>Дорожное хозяйство</t>
  </si>
  <si>
    <t>Иные мероприятия</t>
  </si>
  <si>
    <t>Прочие мероприятия по благоустройству городских округов и поселений</t>
  </si>
  <si>
    <t>Обеспечение деятельности в сфере установленных функций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</si>
  <si>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</si>
  <si>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91.4.00.L5762</t>
  </si>
  <si>
    <t>Реализация мероприятий "Благоустройство сельских территорий"</t>
  </si>
  <si>
    <t>243</t>
  </si>
  <si>
    <t>Закупка товаров, работ, услуг в целях капитального ремонта государственного (муниципального)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</si>
</sst>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000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28" fillId="0" borderId="9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2" fillId="0" borderId="0"/>
    <xf numFmtId="0" fontId="1" fillId="0" borderId="0"/>
  </cellStyleXfs>
  <cellXfs count="165">
    <xf numFmtId="0" fontId="0" fillId="0" borderId="0" xfId="0"/>
    <xf numFmtId="0" fontId="6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" fontId="6" fillId="0" borderId="0" xfId="0" applyNumberFormat="1" applyFont="1" applyAlignment="1">
      <alignment vertical="top"/>
    </xf>
    <xf numFmtId="0" fontId="8" fillId="0" borderId="18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2" fontId="5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vertical="top"/>
    </xf>
    <xf numFmtId="1" fontId="8" fillId="0" borderId="0" xfId="0" applyNumberFormat="1" applyFont="1" applyAlignment="1">
      <alignment vertical="top"/>
    </xf>
    <xf numFmtId="0" fontId="11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/>
    </xf>
    <xf numFmtId="0" fontId="11" fillId="0" borderId="13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/>
    </xf>
    <xf numFmtId="49" fontId="12" fillId="0" borderId="14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vertical="top"/>
    </xf>
    <xf numFmtId="49" fontId="8" fillId="0" borderId="14" xfId="0" applyNumberFormat="1" applyFont="1" applyBorder="1" applyAlignment="1">
      <alignment vertical="top"/>
    </xf>
    <xf numFmtId="49" fontId="9" fillId="0" borderId="14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4" fillId="0" borderId="13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/>
    </xf>
    <xf numFmtId="49" fontId="4" fillId="0" borderId="14" xfId="0" applyNumberFormat="1" applyFont="1" applyBorder="1" applyAlignment="1">
      <alignment vertical="top"/>
    </xf>
    <xf numFmtId="0" fontId="12" fillId="0" borderId="13" xfId="0" applyFont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4" xfId="0" applyNumberFormat="1" applyFont="1" applyBorder="1" applyAlignment="1">
      <alignment vertical="top"/>
    </xf>
    <xf numFmtId="0" fontId="31" fillId="0" borderId="13" xfId="0" applyFont="1" applyBorder="1" applyAlignment="1">
      <alignment vertical="top" wrapText="1"/>
    </xf>
    <xf numFmtId="49" fontId="31" fillId="0" borderId="14" xfId="0" applyNumberFormat="1" applyFont="1" applyBorder="1" applyAlignment="1">
      <alignment horizontal="center" vertical="top"/>
    </xf>
    <xf numFmtId="49" fontId="31" fillId="0" borderId="14" xfId="0" applyNumberFormat="1" applyFont="1" applyBorder="1" applyAlignment="1">
      <alignment vertical="top"/>
    </xf>
    <xf numFmtId="49" fontId="31" fillId="0" borderId="14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4" fillId="0" borderId="14" xfId="0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" fontId="5" fillId="0" borderId="21" xfId="0" applyNumberFormat="1" applyFont="1" applyBorder="1" applyAlignment="1">
      <alignment vertical="top"/>
    </xf>
    <xf numFmtId="4" fontId="6" fillId="0" borderId="21" xfId="0" applyNumberFormat="1" applyFont="1" applyBorder="1" applyAlignment="1">
      <alignment vertical="top"/>
    </xf>
    <xf numFmtId="4" fontId="6" fillId="0" borderId="0" xfId="0" applyNumberFormat="1" applyFont="1" applyAlignment="1">
      <alignment vertical="top"/>
    </xf>
    <xf numFmtId="1" fontId="7" fillId="0" borderId="0" xfId="0" applyNumberFormat="1" applyFont="1" applyAlignment="1">
      <alignment vertical="top"/>
    </xf>
    <xf numFmtId="0" fontId="7" fillId="0" borderId="13" xfId="0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/>
    </xf>
    <xf numFmtId="4" fontId="8" fillId="0" borderId="22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9" fontId="6" fillId="0" borderId="16" xfId="0" applyNumberFormat="1" applyFont="1" applyBorder="1" applyAlignment="1">
      <alignment vertical="top"/>
    </xf>
    <xf numFmtId="49" fontId="6" fillId="0" borderId="16" xfId="0" applyNumberFormat="1" applyFont="1" applyFill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0" fontId="31" fillId="19" borderId="13" xfId="0" applyFont="1" applyFill="1" applyBorder="1" applyAlignment="1">
      <alignment vertical="top" wrapText="1"/>
    </xf>
    <xf numFmtId="49" fontId="31" fillId="19" borderId="14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8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/>
    </xf>
    <xf numFmtId="0" fontId="11" fillId="0" borderId="13" xfId="0" applyFont="1" applyBorder="1" applyAlignment="1">
      <alignment wrapText="1"/>
    </xf>
    <xf numFmtId="49" fontId="31" fillId="19" borderId="14" xfId="0" applyNumberFormat="1" applyFont="1" applyFill="1" applyBorder="1" applyAlignment="1">
      <alignment vertical="top"/>
    </xf>
    <xf numFmtId="4" fontId="8" fillId="0" borderId="25" xfId="0" applyNumberFormat="1" applyFont="1" applyFill="1" applyBorder="1" applyAlignment="1">
      <alignment horizontal="right" vertical="top" wrapText="1"/>
    </xf>
    <xf numFmtId="4" fontId="5" fillId="0" borderId="21" xfId="0" applyNumberFormat="1" applyFont="1" applyFill="1" applyBorder="1" applyAlignment="1">
      <alignment horizontal="right" vertical="top"/>
    </xf>
    <xf numFmtId="4" fontId="4" fillId="0" borderId="21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 wrapText="1"/>
    </xf>
    <xf numFmtId="4" fontId="12" fillId="0" borderId="21" xfId="0" applyNumberFormat="1" applyFont="1" applyBorder="1" applyAlignment="1">
      <alignment horizontal="right" vertical="top" wrapText="1"/>
    </xf>
    <xf numFmtId="4" fontId="31" fillId="0" borderId="21" xfId="0" applyNumberFormat="1" applyFont="1" applyBorder="1" applyAlignment="1">
      <alignment horizontal="right" vertical="top" wrapText="1"/>
    </xf>
    <xf numFmtId="4" fontId="8" fillId="0" borderId="21" xfId="0" applyNumberFormat="1" applyFont="1" applyBorder="1" applyAlignment="1">
      <alignment horizontal="right" vertical="top" wrapText="1"/>
    </xf>
    <xf numFmtId="4" fontId="11" fillId="0" borderId="21" xfId="0" applyNumberFormat="1" applyFont="1" applyBorder="1" applyAlignment="1">
      <alignment vertical="top" wrapText="1"/>
    </xf>
    <xf numFmtId="4" fontId="6" fillId="0" borderId="21" xfId="0" applyNumberFormat="1" applyFont="1" applyFill="1" applyBorder="1" applyAlignment="1">
      <alignment horizontal="right" vertical="top"/>
    </xf>
    <xf numFmtId="4" fontId="11" fillId="0" borderId="21" xfId="0" applyNumberFormat="1" applyFont="1" applyBorder="1" applyAlignment="1">
      <alignment horizontal="right" vertical="top" wrapText="1"/>
    </xf>
    <xf numFmtId="4" fontId="8" fillId="0" borderId="21" xfId="0" applyNumberFormat="1" applyFont="1" applyBorder="1" applyAlignment="1">
      <alignment vertical="top" wrapText="1"/>
    </xf>
    <xf numFmtId="4" fontId="6" fillId="0" borderId="21" xfId="0" applyNumberFormat="1" applyFont="1" applyBorder="1" applyAlignment="1">
      <alignment horizontal="right" vertical="top"/>
    </xf>
    <xf numFmtId="4" fontId="31" fillId="19" borderId="21" xfId="0" applyNumberFormat="1" applyFont="1" applyFill="1" applyBorder="1" applyAlignment="1">
      <alignment horizontal="right" vertical="top" wrapText="1"/>
    </xf>
    <xf numFmtId="4" fontId="4" fillId="0" borderId="21" xfId="0" applyNumberFormat="1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4" fontId="12" fillId="0" borderId="21" xfId="0" applyNumberFormat="1" applyFont="1" applyBorder="1" applyAlignment="1">
      <alignment vertical="top" wrapText="1"/>
    </xf>
    <xf numFmtId="4" fontId="31" fillId="0" borderId="21" xfId="0" applyNumberFormat="1" applyFont="1" applyBorder="1" applyAlignment="1">
      <alignment vertical="top" wrapText="1"/>
    </xf>
    <xf numFmtId="4" fontId="4" fillId="0" borderId="21" xfId="0" applyNumberFormat="1" applyFont="1" applyFill="1" applyBorder="1" applyAlignment="1">
      <alignment vertical="top" wrapText="1"/>
    </xf>
    <xf numFmtId="4" fontId="12" fillId="0" borderId="21" xfId="0" applyNumberFormat="1" applyFont="1" applyFill="1" applyBorder="1" applyAlignment="1">
      <alignment vertical="top" wrapText="1"/>
    </xf>
    <xf numFmtId="4" fontId="4" fillId="0" borderId="21" xfId="0" applyNumberFormat="1" applyFont="1" applyFill="1" applyBorder="1" applyAlignment="1">
      <alignment horizontal="right" vertical="top" wrapText="1"/>
    </xf>
    <xf numFmtId="4" fontId="5" fillId="0" borderId="21" xfId="0" applyNumberFormat="1" applyFont="1" applyFill="1" applyBorder="1" applyAlignment="1">
      <alignment vertical="top" wrapText="1"/>
    </xf>
    <xf numFmtId="4" fontId="6" fillId="19" borderId="21" xfId="0" applyNumberFormat="1" applyFont="1" applyFill="1" applyBorder="1" applyAlignment="1">
      <alignment horizontal="right" vertical="top"/>
    </xf>
    <xf numFmtId="4" fontId="11" fillId="0" borderId="21" xfId="0" applyNumberFormat="1" applyFont="1" applyBorder="1" applyAlignment="1">
      <alignment vertical="top"/>
    </xf>
    <xf numFmtId="4" fontId="5" fillId="0" borderId="21" xfId="0" applyNumberFormat="1" applyFont="1" applyFill="1" applyBorder="1" applyAlignment="1">
      <alignment horizontal="right" vertical="top" wrapText="1"/>
    </xf>
    <xf numFmtId="4" fontId="4" fillId="0" borderId="21" xfId="0" applyNumberFormat="1" applyFont="1" applyBorder="1" applyAlignment="1">
      <alignment horizontal="right" vertical="top" wrapText="1"/>
    </xf>
    <xf numFmtId="4" fontId="6" fillId="0" borderId="23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0" fontId="5" fillId="0" borderId="14" xfId="0" applyFont="1" applyFill="1" applyBorder="1" applyAlignment="1">
      <alignment horizontal="left" vertical="top" wrapText="1"/>
    </xf>
    <xf numFmtId="2" fontId="5" fillId="0" borderId="14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4" fontId="5" fillId="0" borderId="2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center" vertical="top"/>
    </xf>
    <xf numFmtId="4" fontId="7" fillId="0" borderId="12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horizontal="left" vertical="top"/>
    </xf>
    <xf numFmtId="49" fontId="7" fillId="0" borderId="14" xfId="0" applyNumberFormat="1" applyFont="1" applyFill="1" applyBorder="1" applyAlignment="1">
      <alignment vertical="top"/>
    </xf>
    <xf numFmtId="4" fontId="8" fillId="0" borderId="21" xfId="0" applyNumberFormat="1" applyFont="1" applyBorder="1" applyAlignment="1">
      <alignment horizontal="right" vertical="top"/>
    </xf>
    <xf numFmtId="4" fontId="7" fillId="0" borderId="12" xfId="0" applyNumberFormat="1" applyFont="1" applyFill="1" applyBorder="1" applyAlignment="1">
      <alignment horizontal="right" vertical="top"/>
    </xf>
    <xf numFmtId="9" fontId="6" fillId="0" borderId="0" xfId="0" applyNumberFormat="1" applyFont="1" applyAlignment="1">
      <alignment vertical="top"/>
    </xf>
    <xf numFmtId="10" fontId="6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9" fontId="8" fillId="0" borderId="14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164" fontId="6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2" fontId="8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4" fontId="4" fillId="0" borderId="14" xfId="0" applyNumberFormat="1" applyFont="1" applyBorder="1" applyAlignment="1">
      <alignment horizontal="right" vertical="top"/>
    </xf>
    <xf numFmtId="4" fontId="5" fillId="0" borderId="13" xfId="0" applyNumberFormat="1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9" fillId="0" borderId="14" xfId="0" applyNumberFormat="1" applyFont="1" applyBorder="1" applyAlignment="1">
      <alignment horizontal="center" vertical="top"/>
    </xf>
    <xf numFmtId="4" fontId="6" fillId="0" borderId="13" xfId="0" applyNumberFormat="1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8" fillId="0" borderId="26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" fontId="6" fillId="0" borderId="17" xfId="0" applyNumberFormat="1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 2 2 2" xfId="44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Стиль 1" xfId="40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44"/>
  <sheetViews>
    <sheetView view="pageBreakPreview" topLeftCell="A16" zoomScaleSheetLayoutView="100" workbookViewId="0">
      <selection activeCell="E35" sqref="E35"/>
    </sheetView>
  </sheetViews>
  <sheetFormatPr defaultRowHeight="12.75" x14ac:dyDescent="0.2"/>
  <cols>
    <col min="1" max="1" width="62" style="1" customWidth="1"/>
    <col min="2" max="2" width="5.85546875" style="1" bestFit="1" customWidth="1"/>
    <col min="3" max="3" width="6.5703125" style="1" bestFit="1" customWidth="1"/>
    <col min="4" max="4" width="9.42578125" style="1" bestFit="1" customWidth="1"/>
    <col min="5" max="5" width="12" style="68" customWidth="1"/>
    <col min="6" max="16384" width="9.140625" style="1"/>
  </cols>
  <sheetData>
    <row r="2" spans="1:8" ht="14.25" x14ac:dyDescent="0.2">
      <c r="A2" s="161" t="s">
        <v>68</v>
      </c>
      <c r="B2" s="161"/>
      <c r="C2" s="161"/>
      <c r="D2" s="161"/>
      <c r="E2" s="161"/>
    </row>
    <row r="3" spans="1:8" ht="14.25" x14ac:dyDescent="0.2">
      <c r="A3" s="161" t="s">
        <v>72</v>
      </c>
      <c r="B3" s="161"/>
      <c r="C3" s="161"/>
      <c r="D3" s="161"/>
      <c r="E3" s="161"/>
    </row>
    <row r="4" spans="1:8" ht="35.25" customHeight="1" x14ac:dyDescent="0.2">
      <c r="A4" s="162" t="s">
        <v>141</v>
      </c>
      <c r="B4" s="162"/>
      <c r="C4" s="162"/>
      <c r="D4" s="162"/>
      <c r="E4" s="162"/>
    </row>
    <row r="5" spans="1:8" ht="15" x14ac:dyDescent="0.2">
      <c r="A5" s="163" t="s">
        <v>130</v>
      </c>
      <c r="B5" s="163"/>
      <c r="C5" s="163"/>
      <c r="D5" s="163"/>
      <c r="E5" s="163"/>
    </row>
    <row r="6" spans="1:8" ht="15" x14ac:dyDescent="0.2">
      <c r="A6" s="163"/>
      <c r="B6" s="163"/>
      <c r="C6" s="163"/>
      <c r="D6" s="163"/>
      <c r="E6" s="163"/>
    </row>
    <row r="7" spans="1:8" ht="12.75" customHeight="1" x14ac:dyDescent="0.2">
      <c r="A7" s="159" t="s">
        <v>139</v>
      </c>
      <c r="B7" s="159"/>
      <c r="C7" s="159"/>
      <c r="D7" s="159"/>
      <c r="E7" s="159"/>
    </row>
    <row r="8" spans="1:8" x14ac:dyDescent="0.2">
      <c r="A8" s="159"/>
      <c r="B8" s="159"/>
      <c r="C8" s="159"/>
      <c r="D8" s="159"/>
      <c r="E8" s="159"/>
    </row>
    <row r="9" spans="1:8" x14ac:dyDescent="0.2">
      <c r="A9" s="159"/>
      <c r="B9" s="159"/>
      <c r="C9" s="159"/>
      <c r="D9" s="159"/>
      <c r="E9" s="159"/>
    </row>
    <row r="10" spans="1:8" ht="13.5" thickBot="1" x14ac:dyDescent="0.25">
      <c r="A10" s="160" t="s">
        <v>32</v>
      </c>
      <c r="B10" s="160"/>
      <c r="C10" s="160"/>
      <c r="D10" s="160"/>
      <c r="E10" s="160"/>
    </row>
    <row r="11" spans="1:8" x14ac:dyDescent="0.2">
      <c r="A11" s="7" t="s">
        <v>33</v>
      </c>
      <c r="B11" s="8" t="s">
        <v>18</v>
      </c>
      <c r="C11" s="9" t="s">
        <v>69</v>
      </c>
      <c r="D11" s="9" t="s">
        <v>70</v>
      </c>
      <c r="E11" s="73" t="s">
        <v>37</v>
      </c>
      <c r="F11" s="11"/>
    </row>
    <row r="12" spans="1:8" s="60" customFormat="1" ht="28.5" x14ac:dyDescent="0.2">
      <c r="A12" s="29" t="s">
        <v>66</v>
      </c>
      <c r="B12" s="115">
        <v>727</v>
      </c>
      <c r="C12" s="116"/>
      <c r="D12" s="117"/>
      <c r="E12" s="118">
        <f>'Прил №7'!G12</f>
        <v>24971.47</v>
      </c>
      <c r="F12" s="74"/>
      <c r="G12" s="74"/>
      <c r="H12" s="74"/>
    </row>
    <row r="13" spans="1:8" s="60" customFormat="1" ht="15" x14ac:dyDescent="0.2">
      <c r="A13" s="119" t="s">
        <v>24</v>
      </c>
      <c r="B13" s="120" t="s">
        <v>65</v>
      </c>
      <c r="C13" s="121" t="s">
        <v>25</v>
      </c>
      <c r="D13" s="121" t="s">
        <v>38</v>
      </c>
      <c r="E13" s="122">
        <f>'Прил №7'!G13</f>
        <v>10662.06</v>
      </c>
    </row>
    <row r="14" spans="1:8" s="60" customFormat="1" ht="30" x14ac:dyDescent="0.2">
      <c r="A14" s="123" t="s">
        <v>40</v>
      </c>
      <c r="B14" s="120" t="s">
        <v>65</v>
      </c>
      <c r="C14" s="121" t="s">
        <v>25</v>
      </c>
      <c r="D14" s="121" t="s">
        <v>41</v>
      </c>
      <c r="E14" s="122">
        <f>'Прил №7'!G14</f>
        <v>1474.91</v>
      </c>
      <c r="F14" s="69"/>
      <c r="G14" s="69"/>
      <c r="H14" s="69"/>
    </row>
    <row r="15" spans="1:8" s="60" customFormat="1" ht="45" x14ac:dyDescent="0.2">
      <c r="A15" s="123" t="s">
        <v>9</v>
      </c>
      <c r="B15" s="120" t="s">
        <v>65</v>
      </c>
      <c r="C15" s="121" t="s">
        <v>25</v>
      </c>
      <c r="D15" s="121" t="s">
        <v>44</v>
      </c>
      <c r="E15" s="122">
        <f>'Прил №7'!G22</f>
        <v>0</v>
      </c>
    </row>
    <row r="16" spans="1:8" s="60" customFormat="1" ht="45" x14ac:dyDescent="0.2">
      <c r="A16" s="70" t="s">
        <v>1</v>
      </c>
      <c r="B16" s="120" t="s">
        <v>65</v>
      </c>
      <c r="C16" s="71" t="s">
        <v>25</v>
      </c>
      <c r="D16" s="71" t="s">
        <v>26</v>
      </c>
      <c r="E16" s="122">
        <f>'Прил №7'!G29</f>
        <v>8220.4599999999991</v>
      </c>
      <c r="F16" s="69"/>
      <c r="G16" s="69"/>
      <c r="H16" s="69"/>
    </row>
    <row r="17" spans="1:8" s="60" customFormat="1" ht="15" x14ac:dyDescent="0.2">
      <c r="A17" s="70" t="s">
        <v>112</v>
      </c>
      <c r="B17" s="120" t="s">
        <v>65</v>
      </c>
      <c r="C17" s="71" t="s">
        <v>25</v>
      </c>
      <c r="D17" s="71" t="s">
        <v>113</v>
      </c>
      <c r="E17" s="122">
        <f>'Прил №7'!G46</f>
        <v>807.1</v>
      </c>
      <c r="F17" s="69"/>
      <c r="G17" s="69"/>
      <c r="H17" s="69"/>
    </row>
    <row r="18" spans="1:8" s="60" customFormat="1" ht="15" x14ac:dyDescent="0.2">
      <c r="A18" s="70" t="s">
        <v>43</v>
      </c>
      <c r="B18" s="120" t="s">
        <v>65</v>
      </c>
      <c r="C18" s="71" t="s">
        <v>25</v>
      </c>
      <c r="D18" s="71" t="s">
        <v>31</v>
      </c>
      <c r="E18" s="122">
        <f>'Прил №7'!G51</f>
        <v>159.59</v>
      </c>
      <c r="F18" s="69"/>
      <c r="G18" s="131"/>
      <c r="H18" s="69"/>
    </row>
    <row r="19" spans="1:8" s="60" customFormat="1" ht="15" x14ac:dyDescent="0.2">
      <c r="A19" s="70" t="s">
        <v>50</v>
      </c>
      <c r="B19" s="120" t="s">
        <v>65</v>
      </c>
      <c r="C19" s="71" t="s">
        <v>41</v>
      </c>
      <c r="D19" s="71" t="s">
        <v>38</v>
      </c>
      <c r="E19" s="122">
        <f>'Прил №7'!G57</f>
        <v>137.30000000000001</v>
      </c>
    </row>
    <row r="20" spans="1:8" s="60" customFormat="1" ht="15" x14ac:dyDescent="0.2">
      <c r="A20" s="70" t="s">
        <v>48</v>
      </c>
      <c r="B20" s="120" t="s">
        <v>65</v>
      </c>
      <c r="C20" s="71" t="s">
        <v>41</v>
      </c>
      <c r="D20" s="71" t="s">
        <v>44</v>
      </c>
      <c r="E20" s="122">
        <f>'Прил №7'!G58</f>
        <v>137.30000000000001</v>
      </c>
    </row>
    <row r="21" spans="1:8" s="60" customFormat="1" ht="30" x14ac:dyDescent="0.2">
      <c r="A21" s="70" t="s">
        <v>126</v>
      </c>
      <c r="B21" s="120" t="s">
        <v>65</v>
      </c>
      <c r="C21" s="71" t="s">
        <v>44</v>
      </c>
      <c r="D21" s="71" t="s">
        <v>38</v>
      </c>
      <c r="E21" s="122">
        <f>'Прил №7'!G66</f>
        <v>69.31</v>
      </c>
    </row>
    <row r="22" spans="1:8" s="60" customFormat="1" ht="15" x14ac:dyDescent="0.2">
      <c r="A22" s="70" t="s">
        <v>127</v>
      </c>
      <c r="B22" s="120" t="s">
        <v>65</v>
      </c>
      <c r="C22" s="71" t="s">
        <v>44</v>
      </c>
      <c r="D22" s="71" t="s">
        <v>120</v>
      </c>
      <c r="E22" s="122">
        <f>'Прил №7'!G67</f>
        <v>54.31</v>
      </c>
    </row>
    <row r="23" spans="1:8" s="60" customFormat="1" ht="15" x14ac:dyDescent="0.2">
      <c r="A23" s="70" t="s">
        <v>14</v>
      </c>
      <c r="B23" s="120" t="s">
        <v>65</v>
      </c>
      <c r="C23" s="71" t="s">
        <v>26</v>
      </c>
      <c r="D23" s="71" t="s">
        <v>38</v>
      </c>
      <c r="E23" s="122">
        <f>'Прил №7'!G76</f>
        <v>2903.29</v>
      </c>
    </row>
    <row r="24" spans="1:8" s="60" customFormat="1" ht="15" x14ac:dyDescent="0.2">
      <c r="A24" s="72" t="s">
        <v>22</v>
      </c>
      <c r="B24" s="120" t="s">
        <v>65</v>
      </c>
      <c r="C24" s="71" t="s">
        <v>26</v>
      </c>
      <c r="D24" s="71" t="s">
        <v>17</v>
      </c>
      <c r="E24" s="122">
        <f>'Прил №7'!G77</f>
        <v>1922.98</v>
      </c>
    </row>
    <row r="25" spans="1:8" s="60" customFormat="1" ht="0.75" customHeight="1" x14ac:dyDescent="0.2">
      <c r="A25" s="72" t="s">
        <v>13</v>
      </c>
      <c r="B25" s="120" t="s">
        <v>65</v>
      </c>
      <c r="C25" s="71" t="s">
        <v>26</v>
      </c>
      <c r="D25" s="71" t="s">
        <v>42</v>
      </c>
      <c r="E25" s="122">
        <v>0</v>
      </c>
    </row>
    <row r="26" spans="1:8" s="60" customFormat="1" ht="14.25" customHeight="1" x14ac:dyDescent="0.2">
      <c r="A26" s="72" t="s">
        <v>27</v>
      </c>
      <c r="B26" s="120" t="s">
        <v>65</v>
      </c>
      <c r="C26" s="71" t="s">
        <v>28</v>
      </c>
      <c r="D26" s="71" t="s">
        <v>38</v>
      </c>
      <c r="E26" s="122">
        <f>'Прил №7'!G86</f>
        <v>2291.38</v>
      </c>
      <c r="F26" s="69"/>
      <c r="G26" s="69"/>
      <c r="H26" s="69"/>
    </row>
    <row r="27" spans="1:8" s="60" customFormat="1" ht="16.5" customHeight="1" x14ac:dyDescent="0.2">
      <c r="A27" s="70" t="s">
        <v>45</v>
      </c>
      <c r="B27" s="120" t="s">
        <v>65</v>
      </c>
      <c r="C27" s="71" t="s">
        <v>28</v>
      </c>
      <c r="D27" s="71" t="s">
        <v>25</v>
      </c>
      <c r="E27" s="122">
        <f>'Прил №7'!G87</f>
        <v>48.73</v>
      </c>
    </row>
    <row r="28" spans="1:8" s="60" customFormat="1" ht="18.75" customHeight="1" x14ac:dyDescent="0.2">
      <c r="A28" s="124" t="s">
        <v>46</v>
      </c>
      <c r="B28" s="120" t="s">
        <v>65</v>
      </c>
      <c r="C28" s="71" t="s">
        <v>28</v>
      </c>
      <c r="D28" s="71" t="s">
        <v>41</v>
      </c>
      <c r="E28" s="122">
        <v>0</v>
      </c>
    </row>
    <row r="29" spans="1:8" s="60" customFormat="1" ht="15" x14ac:dyDescent="0.2">
      <c r="A29" s="124" t="s">
        <v>51</v>
      </c>
      <c r="B29" s="120" t="s">
        <v>65</v>
      </c>
      <c r="C29" s="71" t="s">
        <v>28</v>
      </c>
      <c r="D29" s="71" t="s">
        <v>44</v>
      </c>
      <c r="E29" s="122">
        <f>'Прил №7'!G92</f>
        <v>2242.65</v>
      </c>
    </row>
    <row r="30" spans="1:8" s="60" customFormat="1" ht="15" x14ac:dyDescent="0.2">
      <c r="A30" s="124" t="s">
        <v>135</v>
      </c>
      <c r="B30" s="120" t="s">
        <v>65</v>
      </c>
      <c r="C30" s="71" t="s">
        <v>113</v>
      </c>
      <c r="D30" s="71" t="s">
        <v>38</v>
      </c>
      <c r="E30" s="122">
        <f>'Прил №7'!G107</f>
        <v>15.5</v>
      </c>
    </row>
    <row r="31" spans="1:8" s="60" customFormat="1" ht="30" x14ac:dyDescent="0.2">
      <c r="A31" s="70" t="s">
        <v>136</v>
      </c>
      <c r="B31" s="120" t="s">
        <v>65</v>
      </c>
      <c r="C31" s="71" t="s">
        <v>113</v>
      </c>
      <c r="D31" s="71" t="s">
        <v>28</v>
      </c>
      <c r="E31" s="122">
        <f>'Прил №7'!G109</f>
        <v>15.5</v>
      </c>
    </row>
    <row r="32" spans="1:8" s="60" customFormat="1" ht="15" x14ac:dyDescent="0.2">
      <c r="A32" s="70" t="s">
        <v>128</v>
      </c>
      <c r="B32" s="125" t="s">
        <v>65</v>
      </c>
      <c r="C32" s="71" t="s">
        <v>29</v>
      </c>
      <c r="D32" s="71" t="s">
        <v>38</v>
      </c>
      <c r="E32" s="122">
        <f>'Прил №7'!G111</f>
        <v>8737.74</v>
      </c>
    </row>
    <row r="33" spans="1:8" s="60" customFormat="1" ht="15" x14ac:dyDescent="0.2">
      <c r="A33" s="70" t="s">
        <v>47</v>
      </c>
      <c r="B33" s="126" t="s">
        <v>65</v>
      </c>
      <c r="C33" s="71" t="s">
        <v>29</v>
      </c>
      <c r="D33" s="71" t="s">
        <v>25</v>
      </c>
      <c r="E33" s="122">
        <f>'Прил №7'!G112</f>
        <v>8737.74</v>
      </c>
    </row>
    <row r="34" spans="1:8" s="60" customFormat="1" ht="30" x14ac:dyDescent="0.2">
      <c r="A34" s="70" t="s">
        <v>20</v>
      </c>
      <c r="B34" s="126" t="s">
        <v>65</v>
      </c>
      <c r="C34" s="71" t="s">
        <v>19</v>
      </c>
      <c r="D34" s="71" t="s">
        <v>38</v>
      </c>
      <c r="E34" s="128">
        <f>'Прил №7'!G133</f>
        <v>0</v>
      </c>
    </row>
    <row r="35" spans="1:8" s="60" customFormat="1" ht="30" x14ac:dyDescent="0.2">
      <c r="A35" s="70" t="s">
        <v>21</v>
      </c>
      <c r="B35" s="126" t="s">
        <v>65</v>
      </c>
      <c r="C35" s="71" t="s">
        <v>19</v>
      </c>
      <c r="D35" s="71" t="s">
        <v>25</v>
      </c>
      <c r="E35" s="128">
        <f>'Прил №7'!G139</f>
        <v>0</v>
      </c>
    </row>
    <row r="36" spans="1:8" s="60" customFormat="1" ht="45" x14ac:dyDescent="0.2">
      <c r="A36" s="70" t="s">
        <v>15</v>
      </c>
      <c r="B36" s="120" t="s">
        <v>65</v>
      </c>
      <c r="C36" s="71" t="s">
        <v>0</v>
      </c>
      <c r="D36" s="71" t="s">
        <v>38</v>
      </c>
      <c r="E36" s="122">
        <f>'Прил №7'!G140</f>
        <v>154.88999999999999</v>
      </c>
      <c r="F36" s="69"/>
      <c r="G36" s="69"/>
      <c r="H36" s="69"/>
    </row>
    <row r="37" spans="1:8" s="60" customFormat="1" ht="15" x14ac:dyDescent="0.2">
      <c r="A37" s="70" t="s">
        <v>16</v>
      </c>
      <c r="B37" s="120" t="s">
        <v>65</v>
      </c>
      <c r="C37" s="71" t="s">
        <v>0</v>
      </c>
      <c r="D37" s="71" t="s">
        <v>44</v>
      </c>
      <c r="E37" s="122">
        <f>'Прил №7'!G141</f>
        <v>154.88999999999999</v>
      </c>
    </row>
    <row r="38" spans="1:8" x14ac:dyDescent="0.2">
      <c r="B38" s="44"/>
    </row>
    <row r="39" spans="1:8" x14ac:dyDescent="0.2">
      <c r="B39" s="45"/>
    </row>
    <row r="40" spans="1:8" x14ac:dyDescent="0.2">
      <c r="B40" s="41"/>
    </row>
    <row r="41" spans="1:8" x14ac:dyDescent="0.2">
      <c r="B41" s="41"/>
    </row>
    <row r="42" spans="1:8" x14ac:dyDescent="0.2">
      <c r="B42" s="41"/>
    </row>
    <row r="43" spans="1:8" x14ac:dyDescent="0.2">
      <c r="B43" s="41"/>
    </row>
    <row r="44" spans="1:8" x14ac:dyDescent="0.2">
      <c r="B44" s="41"/>
    </row>
  </sheetData>
  <autoFilter ref="A1:E45"/>
  <mergeCells count="8">
    <mergeCell ref="A9:E9"/>
    <mergeCell ref="A10:E10"/>
    <mergeCell ref="A7:E8"/>
    <mergeCell ref="A2:E2"/>
    <mergeCell ref="A3:E3"/>
    <mergeCell ref="A4:E4"/>
    <mergeCell ref="A5:E5"/>
    <mergeCell ref="A6:E6"/>
  </mergeCells>
  <pageMargins left="0.59" right="0.19" top="0.28000000000000003" bottom="0.39" header="0.17" footer="0.17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M155"/>
  <sheetViews>
    <sheetView tabSelected="1" topLeftCell="A3" workbookViewId="0">
      <selection activeCell="H29" sqref="H29"/>
    </sheetView>
  </sheetViews>
  <sheetFormatPr defaultRowHeight="12.75" x14ac:dyDescent="0.2"/>
  <cols>
    <col min="1" max="1" width="46.5703125" style="10" bestFit="1" customWidth="1"/>
    <col min="2" max="2" width="5.85546875" style="1" bestFit="1" customWidth="1"/>
    <col min="3" max="3" width="5" style="1" bestFit="1" customWidth="1"/>
    <col min="4" max="4" width="4.42578125" style="1" bestFit="1" customWidth="1"/>
    <col min="5" max="5" width="16.140625" style="1" customWidth="1"/>
    <col min="6" max="6" width="4.5703125" style="1" bestFit="1" customWidth="1"/>
    <col min="7" max="7" width="14.85546875" style="65" customWidth="1"/>
    <col min="8" max="8" width="11.85546875" style="1" customWidth="1"/>
    <col min="9" max="9" width="10.5703125" style="1" bestFit="1" customWidth="1"/>
    <col min="10" max="16384" width="9.140625" style="1"/>
  </cols>
  <sheetData>
    <row r="2" spans="1:13" ht="15" x14ac:dyDescent="0.2">
      <c r="A2" s="83"/>
      <c r="B2" s="82"/>
      <c r="C2" s="161" t="s">
        <v>106</v>
      </c>
      <c r="D2" s="161"/>
      <c r="E2" s="161"/>
      <c r="F2" s="161"/>
      <c r="G2" s="161"/>
    </row>
    <row r="3" spans="1:13" ht="14.25" x14ac:dyDescent="0.2">
      <c r="A3" s="161" t="s">
        <v>71</v>
      </c>
      <c r="B3" s="161"/>
      <c r="C3" s="161"/>
      <c r="D3" s="161"/>
      <c r="E3" s="161"/>
      <c r="F3" s="161"/>
      <c r="G3" s="161"/>
    </row>
    <row r="4" spans="1:13" ht="36" customHeight="1" x14ac:dyDescent="0.2">
      <c r="A4" s="162" t="s">
        <v>142</v>
      </c>
      <c r="B4" s="162"/>
      <c r="C4" s="162"/>
      <c r="D4" s="162"/>
      <c r="E4" s="162"/>
      <c r="F4" s="162"/>
      <c r="G4" s="162"/>
    </row>
    <row r="5" spans="1:13" ht="15" x14ac:dyDescent="0.2">
      <c r="A5" s="163" t="s">
        <v>129</v>
      </c>
      <c r="B5" s="163"/>
      <c r="C5" s="163"/>
      <c r="D5" s="163"/>
      <c r="E5" s="163"/>
      <c r="F5" s="163"/>
      <c r="G5" s="163"/>
    </row>
    <row r="6" spans="1:13" ht="6.75" customHeight="1" x14ac:dyDescent="0.2">
      <c r="A6" s="83"/>
      <c r="B6" s="82"/>
      <c r="C6" s="82"/>
      <c r="D6" s="82"/>
      <c r="E6" s="82"/>
      <c r="F6" s="82"/>
      <c r="G6" s="64"/>
    </row>
    <row r="7" spans="1:13" x14ac:dyDescent="0.2">
      <c r="A7" s="159" t="s">
        <v>138</v>
      </c>
      <c r="B7" s="159"/>
      <c r="C7" s="159"/>
      <c r="D7" s="159"/>
      <c r="E7" s="159"/>
      <c r="F7" s="159"/>
      <c r="G7" s="159"/>
    </row>
    <row r="8" spans="1:13" x14ac:dyDescent="0.2">
      <c r="A8" s="159"/>
      <c r="B8" s="159"/>
      <c r="C8" s="159"/>
      <c r="D8" s="159"/>
      <c r="E8" s="159"/>
      <c r="F8" s="159"/>
      <c r="G8" s="159"/>
    </row>
    <row r="9" spans="1:13" ht="5.25" customHeight="1" x14ac:dyDescent="0.2">
      <c r="A9" s="159"/>
      <c r="B9" s="159"/>
      <c r="C9" s="159"/>
      <c r="D9" s="159"/>
      <c r="E9" s="159"/>
      <c r="F9" s="159"/>
      <c r="G9" s="159"/>
    </row>
    <row r="10" spans="1:13" ht="13.5" thickBot="1" x14ac:dyDescent="0.25">
      <c r="A10" s="2"/>
      <c r="B10" s="4"/>
      <c r="C10" s="5"/>
      <c r="D10" s="4"/>
      <c r="E10" s="4"/>
      <c r="F10" s="4"/>
      <c r="G10" s="65" t="s">
        <v>32</v>
      </c>
    </row>
    <row r="11" spans="1:13" x14ac:dyDescent="0.2">
      <c r="A11" s="84" t="s">
        <v>33</v>
      </c>
      <c r="B11" s="8" t="s">
        <v>18</v>
      </c>
      <c r="C11" s="8" t="s">
        <v>23</v>
      </c>
      <c r="D11" s="8" t="s">
        <v>34</v>
      </c>
      <c r="E11" s="8" t="s">
        <v>35</v>
      </c>
      <c r="F11" s="8" t="s">
        <v>36</v>
      </c>
      <c r="G11" s="88" t="s">
        <v>37</v>
      </c>
      <c r="H11" s="10"/>
      <c r="J11" s="11"/>
    </row>
    <row r="12" spans="1:13" ht="31.5" x14ac:dyDescent="0.2">
      <c r="A12" s="12" t="s">
        <v>66</v>
      </c>
      <c r="B12" s="61">
        <v>727</v>
      </c>
      <c r="C12" s="13"/>
      <c r="D12" s="14"/>
      <c r="E12" s="14"/>
      <c r="F12" s="14"/>
      <c r="G12" s="89">
        <f>G13+G57+G76+G86+G111+G140+G133+G66+G107</f>
        <v>24971.47</v>
      </c>
      <c r="H12" s="3"/>
      <c r="J12" s="15"/>
      <c r="K12" s="15"/>
      <c r="L12" s="140"/>
      <c r="M12" s="140"/>
    </row>
    <row r="13" spans="1:13" ht="15.75" x14ac:dyDescent="0.2">
      <c r="A13" s="85" t="s">
        <v>24</v>
      </c>
      <c r="B13" s="51" t="s">
        <v>65</v>
      </c>
      <c r="C13" s="28" t="s">
        <v>25</v>
      </c>
      <c r="D13" s="28" t="s">
        <v>38</v>
      </c>
      <c r="E13" s="28" t="s">
        <v>73</v>
      </c>
      <c r="F13" s="28" t="s">
        <v>39</v>
      </c>
      <c r="G13" s="90">
        <f>G14+G22+G29+G46+G51</f>
        <v>10662.06</v>
      </c>
      <c r="H13" s="3"/>
      <c r="J13" s="15"/>
      <c r="K13" s="15"/>
      <c r="L13" s="15"/>
    </row>
    <row r="14" spans="1:13" ht="18.75" customHeight="1" x14ac:dyDescent="0.2">
      <c r="A14" s="22" t="s">
        <v>40</v>
      </c>
      <c r="B14" s="39" t="s">
        <v>65</v>
      </c>
      <c r="C14" s="23" t="s">
        <v>25</v>
      </c>
      <c r="D14" s="23" t="s">
        <v>41</v>
      </c>
      <c r="E14" s="23" t="s">
        <v>73</v>
      </c>
      <c r="F14" s="23" t="s">
        <v>39</v>
      </c>
      <c r="G14" s="91">
        <f>G15</f>
        <v>1474.91</v>
      </c>
      <c r="H14" s="3"/>
      <c r="J14" s="15"/>
      <c r="K14" s="15"/>
      <c r="L14" s="15"/>
    </row>
    <row r="15" spans="1:13" ht="36.75" customHeight="1" x14ac:dyDescent="0.2">
      <c r="A15" s="52" t="s">
        <v>12</v>
      </c>
      <c r="B15" s="55" t="s">
        <v>65</v>
      </c>
      <c r="C15" s="33" t="s">
        <v>25</v>
      </c>
      <c r="D15" s="33" t="s">
        <v>41</v>
      </c>
      <c r="E15" s="33" t="s">
        <v>74</v>
      </c>
      <c r="F15" s="33" t="s">
        <v>39</v>
      </c>
      <c r="G15" s="92">
        <f>G16</f>
        <v>1474.91</v>
      </c>
      <c r="H15" s="3"/>
      <c r="J15" s="15"/>
      <c r="K15" s="15"/>
      <c r="L15" s="15"/>
    </row>
    <row r="16" spans="1:13" ht="42" customHeight="1" x14ac:dyDescent="0.2">
      <c r="A16" s="56" t="s">
        <v>3</v>
      </c>
      <c r="B16" s="58" t="s">
        <v>65</v>
      </c>
      <c r="C16" s="57" t="s">
        <v>25</v>
      </c>
      <c r="D16" s="57" t="s">
        <v>41</v>
      </c>
      <c r="E16" s="57" t="s">
        <v>75</v>
      </c>
      <c r="F16" s="57" t="s">
        <v>39</v>
      </c>
      <c r="G16" s="93">
        <f>G17</f>
        <v>1474.91</v>
      </c>
      <c r="H16" s="3"/>
      <c r="J16" s="15"/>
      <c r="K16" s="15"/>
      <c r="L16" s="15"/>
    </row>
    <row r="17" spans="1:12" ht="24" customHeight="1" x14ac:dyDescent="0.2">
      <c r="A17" s="19" t="s">
        <v>4</v>
      </c>
      <c r="B17" s="36" t="s">
        <v>65</v>
      </c>
      <c r="C17" s="20" t="s">
        <v>25</v>
      </c>
      <c r="D17" s="20" t="s">
        <v>41</v>
      </c>
      <c r="E17" s="20" t="s">
        <v>76</v>
      </c>
      <c r="F17" s="20" t="s">
        <v>39</v>
      </c>
      <c r="G17" s="94">
        <f>G18</f>
        <v>1474.91</v>
      </c>
      <c r="H17" s="3"/>
      <c r="J17" s="15"/>
      <c r="K17" s="15"/>
      <c r="L17" s="15"/>
    </row>
    <row r="18" spans="1:12" s="63" customFormat="1" ht="29.25" customHeight="1" x14ac:dyDescent="0.2">
      <c r="A18" s="16" t="s">
        <v>152</v>
      </c>
      <c r="B18" s="62" t="s">
        <v>65</v>
      </c>
      <c r="C18" s="21" t="s">
        <v>25</v>
      </c>
      <c r="D18" s="21" t="s">
        <v>41</v>
      </c>
      <c r="E18" s="21" t="s">
        <v>77</v>
      </c>
      <c r="F18" s="21" t="s">
        <v>39</v>
      </c>
      <c r="G18" s="95">
        <f>SUM(G19:G21)</f>
        <v>1474.91</v>
      </c>
    </row>
    <row r="19" spans="1:12" ht="26.25" customHeight="1" x14ac:dyDescent="0.2">
      <c r="A19" s="17" t="s">
        <v>98</v>
      </c>
      <c r="B19" s="38" t="s">
        <v>65</v>
      </c>
      <c r="C19" s="18" t="s">
        <v>25</v>
      </c>
      <c r="D19" s="18" t="s">
        <v>41</v>
      </c>
      <c r="E19" s="18" t="s">
        <v>77</v>
      </c>
      <c r="F19" s="18" t="s">
        <v>54</v>
      </c>
      <c r="G19" s="96">
        <v>1132.8</v>
      </c>
      <c r="H19" s="129"/>
    </row>
    <row r="20" spans="1:12" ht="26.25" hidden="1" customHeight="1" x14ac:dyDescent="0.2">
      <c r="A20" s="17" t="s">
        <v>100</v>
      </c>
      <c r="B20" s="38" t="s">
        <v>65</v>
      </c>
      <c r="C20" s="18" t="s">
        <v>25</v>
      </c>
      <c r="D20" s="18" t="s">
        <v>41</v>
      </c>
      <c r="E20" s="18" t="s">
        <v>77</v>
      </c>
      <c r="F20" s="18" t="s">
        <v>55</v>
      </c>
      <c r="G20" s="96">
        <v>0</v>
      </c>
      <c r="H20" s="129"/>
    </row>
    <row r="21" spans="1:12" ht="26.25" customHeight="1" x14ac:dyDescent="0.2">
      <c r="A21" s="17" t="s">
        <v>107</v>
      </c>
      <c r="B21" s="38" t="s">
        <v>65</v>
      </c>
      <c r="C21" s="18" t="s">
        <v>25</v>
      </c>
      <c r="D21" s="18" t="s">
        <v>41</v>
      </c>
      <c r="E21" s="18" t="s">
        <v>77</v>
      </c>
      <c r="F21" s="18" t="s">
        <v>96</v>
      </c>
      <c r="G21" s="96">
        <v>342.11</v>
      </c>
      <c r="H21" s="129"/>
    </row>
    <row r="22" spans="1:12" ht="31.5" hidden="1" customHeight="1" x14ac:dyDescent="0.2">
      <c r="A22" s="22" t="s">
        <v>9</v>
      </c>
      <c r="B22" s="39" t="s">
        <v>65</v>
      </c>
      <c r="C22" s="23" t="s">
        <v>25</v>
      </c>
      <c r="D22" s="23" t="s">
        <v>44</v>
      </c>
      <c r="E22" s="23" t="s">
        <v>73</v>
      </c>
      <c r="F22" s="23" t="s">
        <v>39</v>
      </c>
      <c r="G22" s="91">
        <f>G23</f>
        <v>0</v>
      </c>
    </row>
    <row r="23" spans="1:12" ht="30" hidden="1" customHeight="1" x14ac:dyDescent="0.2">
      <c r="A23" s="52" t="s">
        <v>12</v>
      </c>
      <c r="B23" s="55" t="s">
        <v>65</v>
      </c>
      <c r="C23" s="33" t="s">
        <v>25</v>
      </c>
      <c r="D23" s="33" t="s">
        <v>44</v>
      </c>
      <c r="E23" s="33" t="s">
        <v>74</v>
      </c>
      <c r="F23" s="33" t="s">
        <v>39</v>
      </c>
      <c r="G23" s="92">
        <f>G24</f>
        <v>0</v>
      </c>
    </row>
    <row r="24" spans="1:12" ht="28.5" hidden="1" customHeight="1" x14ac:dyDescent="0.2">
      <c r="A24" s="56" t="s">
        <v>3</v>
      </c>
      <c r="B24" s="58" t="s">
        <v>65</v>
      </c>
      <c r="C24" s="57" t="s">
        <v>25</v>
      </c>
      <c r="D24" s="57" t="s">
        <v>44</v>
      </c>
      <c r="E24" s="57" t="s">
        <v>75</v>
      </c>
      <c r="F24" s="57" t="s">
        <v>39</v>
      </c>
      <c r="G24" s="93">
        <v>0</v>
      </c>
    </row>
    <row r="25" spans="1:12" ht="24.75" hidden="1" customHeight="1" x14ac:dyDescent="0.2">
      <c r="A25" s="19" t="s">
        <v>4</v>
      </c>
      <c r="B25" s="36" t="s">
        <v>65</v>
      </c>
      <c r="C25" s="20" t="s">
        <v>25</v>
      </c>
      <c r="D25" s="20" t="s">
        <v>44</v>
      </c>
      <c r="E25" s="20" t="s">
        <v>76</v>
      </c>
      <c r="F25" s="20" t="s">
        <v>39</v>
      </c>
      <c r="G25" s="94">
        <f>G26</f>
        <v>0</v>
      </c>
    </row>
    <row r="26" spans="1:12" s="46" customFormat="1" ht="36.75" hidden="1" customHeight="1" x14ac:dyDescent="0.2">
      <c r="A26" s="16" t="s">
        <v>103</v>
      </c>
      <c r="B26" s="62" t="s">
        <v>65</v>
      </c>
      <c r="C26" s="21" t="s">
        <v>25</v>
      </c>
      <c r="D26" s="21" t="s">
        <v>44</v>
      </c>
      <c r="E26" s="21" t="s">
        <v>77</v>
      </c>
      <c r="F26" s="21" t="s">
        <v>39</v>
      </c>
      <c r="G26" s="97">
        <f>G27+G28</f>
        <v>0</v>
      </c>
    </row>
    <row r="27" spans="1:12" s="3" customFormat="1" ht="27.75" hidden="1" customHeight="1" x14ac:dyDescent="0.2">
      <c r="A27" s="17" t="s">
        <v>98</v>
      </c>
      <c r="B27" s="38" t="s">
        <v>65</v>
      </c>
      <c r="C27" s="18" t="s">
        <v>25</v>
      </c>
      <c r="D27" s="18" t="s">
        <v>44</v>
      </c>
      <c r="E27" s="18" t="s">
        <v>77</v>
      </c>
      <c r="F27" s="18" t="s">
        <v>54</v>
      </c>
      <c r="G27" s="96"/>
    </row>
    <row r="28" spans="1:12" ht="42.75" hidden="1" customHeight="1" x14ac:dyDescent="0.2">
      <c r="A28" s="17" t="s">
        <v>107</v>
      </c>
      <c r="B28" s="38" t="s">
        <v>65</v>
      </c>
      <c r="C28" s="18" t="s">
        <v>25</v>
      </c>
      <c r="D28" s="18" t="s">
        <v>44</v>
      </c>
      <c r="E28" s="18" t="s">
        <v>77</v>
      </c>
      <c r="F28" s="18" t="s">
        <v>96</v>
      </c>
      <c r="G28" s="96"/>
    </row>
    <row r="29" spans="1:12" ht="71.25" x14ac:dyDescent="0.2">
      <c r="A29" s="22" t="s">
        <v>1</v>
      </c>
      <c r="B29" s="39" t="s">
        <v>65</v>
      </c>
      <c r="C29" s="23" t="s">
        <v>25</v>
      </c>
      <c r="D29" s="23" t="s">
        <v>26</v>
      </c>
      <c r="E29" s="23" t="s">
        <v>73</v>
      </c>
      <c r="F29" s="23" t="s">
        <v>39</v>
      </c>
      <c r="G29" s="91">
        <f>G30+G43</f>
        <v>8220.4599999999991</v>
      </c>
    </row>
    <row r="30" spans="1:12" ht="30" x14ac:dyDescent="0.2">
      <c r="A30" s="52" t="s">
        <v>12</v>
      </c>
      <c r="B30" s="55" t="s">
        <v>65</v>
      </c>
      <c r="C30" s="33" t="s">
        <v>25</v>
      </c>
      <c r="D30" s="33" t="s">
        <v>26</v>
      </c>
      <c r="E30" s="33" t="s">
        <v>74</v>
      </c>
      <c r="F30" s="33" t="s">
        <v>39</v>
      </c>
      <c r="G30" s="92">
        <f>G31</f>
        <v>8219.76</v>
      </c>
    </row>
    <row r="31" spans="1:12" ht="45" x14ac:dyDescent="0.2">
      <c r="A31" s="56" t="s">
        <v>3</v>
      </c>
      <c r="B31" s="58" t="s">
        <v>65</v>
      </c>
      <c r="C31" s="57" t="s">
        <v>25</v>
      </c>
      <c r="D31" s="57" t="s">
        <v>26</v>
      </c>
      <c r="E31" s="57" t="s">
        <v>75</v>
      </c>
      <c r="F31" s="57" t="s">
        <v>39</v>
      </c>
      <c r="G31" s="93">
        <f>G33</f>
        <v>8219.76</v>
      </c>
    </row>
    <row r="32" spans="1:12" ht="25.5" x14ac:dyDescent="0.2">
      <c r="A32" s="19" t="s">
        <v>4</v>
      </c>
      <c r="B32" s="36" t="s">
        <v>65</v>
      </c>
      <c r="C32" s="20" t="s">
        <v>25</v>
      </c>
      <c r="D32" s="20" t="s">
        <v>26</v>
      </c>
      <c r="E32" s="20" t="s">
        <v>76</v>
      </c>
      <c r="F32" s="20" t="s">
        <v>39</v>
      </c>
      <c r="G32" s="98">
        <f>G33</f>
        <v>8219.76</v>
      </c>
    </row>
    <row r="33" spans="1:13" s="63" customFormat="1" ht="27" x14ac:dyDescent="0.25">
      <c r="A33" s="86" t="s">
        <v>152</v>
      </c>
      <c r="B33" s="62" t="s">
        <v>65</v>
      </c>
      <c r="C33" s="21" t="s">
        <v>25</v>
      </c>
      <c r="D33" s="21" t="s">
        <v>26</v>
      </c>
      <c r="E33" s="21" t="s">
        <v>77</v>
      </c>
      <c r="F33" s="21" t="s">
        <v>39</v>
      </c>
      <c r="G33" s="95">
        <f>SUM(G34:G42)</f>
        <v>8219.76</v>
      </c>
      <c r="I33" s="141"/>
    </row>
    <row r="34" spans="1:13" ht="25.5" x14ac:dyDescent="0.2">
      <c r="A34" s="17" t="s">
        <v>98</v>
      </c>
      <c r="B34" s="38" t="s">
        <v>65</v>
      </c>
      <c r="C34" s="18" t="s">
        <v>25</v>
      </c>
      <c r="D34" s="18" t="s">
        <v>26</v>
      </c>
      <c r="E34" s="18" t="s">
        <v>77</v>
      </c>
      <c r="F34" s="18" t="s">
        <v>54</v>
      </c>
      <c r="G34" s="96">
        <v>5030.01</v>
      </c>
      <c r="H34" s="129"/>
      <c r="I34" s="138"/>
    </row>
    <row r="35" spans="1:13" ht="0.75" hidden="1" customHeight="1" x14ac:dyDescent="0.2">
      <c r="A35" s="17" t="s">
        <v>100</v>
      </c>
      <c r="B35" s="38" t="s">
        <v>65</v>
      </c>
      <c r="C35" s="18" t="s">
        <v>25</v>
      </c>
      <c r="D35" s="18" t="s">
        <v>26</v>
      </c>
      <c r="E35" s="18" t="s">
        <v>77</v>
      </c>
      <c r="F35" s="18" t="s">
        <v>55</v>
      </c>
      <c r="G35" s="99">
        <v>0</v>
      </c>
      <c r="H35" s="6"/>
      <c r="I35" s="138"/>
    </row>
    <row r="36" spans="1:13" ht="42.75" customHeight="1" x14ac:dyDescent="0.2">
      <c r="A36" s="17" t="s">
        <v>107</v>
      </c>
      <c r="B36" s="38" t="s">
        <v>65</v>
      </c>
      <c r="C36" s="18" t="s">
        <v>25</v>
      </c>
      <c r="D36" s="18" t="s">
        <v>26</v>
      </c>
      <c r="E36" s="18" t="s">
        <v>77</v>
      </c>
      <c r="F36" s="18" t="s">
        <v>96</v>
      </c>
      <c r="G36" s="96">
        <v>1672</v>
      </c>
      <c r="H36" s="129"/>
      <c r="I36" s="138"/>
      <c r="M36" s="68"/>
    </row>
    <row r="37" spans="1:13" ht="25.5" hidden="1" x14ac:dyDescent="0.2">
      <c r="A37" s="17" t="s">
        <v>101</v>
      </c>
      <c r="B37" s="38" t="s">
        <v>65</v>
      </c>
      <c r="C37" s="18" t="s">
        <v>25</v>
      </c>
      <c r="D37" s="18" t="s">
        <v>26</v>
      </c>
      <c r="E37" s="18" t="s">
        <v>77</v>
      </c>
      <c r="F37" s="18" t="s">
        <v>56</v>
      </c>
      <c r="G37" s="99">
        <v>0</v>
      </c>
      <c r="H37" s="6"/>
      <c r="I37" s="138"/>
    </row>
    <row r="38" spans="1:13" ht="25.5" x14ac:dyDescent="0.2">
      <c r="A38" s="17" t="s">
        <v>57</v>
      </c>
      <c r="B38" s="38" t="s">
        <v>65</v>
      </c>
      <c r="C38" s="18" t="s">
        <v>25</v>
      </c>
      <c r="D38" s="18" t="s">
        <v>26</v>
      </c>
      <c r="E38" s="18" t="s">
        <v>77</v>
      </c>
      <c r="F38" s="18" t="s">
        <v>58</v>
      </c>
      <c r="G38" s="99">
        <v>1099.25</v>
      </c>
      <c r="H38" s="129"/>
      <c r="I38" s="138"/>
    </row>
    <row r="39" spans="1:13" x14ac:dyDescent="0.2">
      <c r="A39" s="17" t="s">
        <v>144</v>
      </c>
      <c r="B39" s="38" t="s">
        <v>65</v>
      </c>
      <c r="C39" s="18" t="s">
        <v>25</v>
      </c>
      <c r="D39" s="18" t="s">
        <v>26</v>
      </c>
      <c r="E39" s="18" t="s">
        <v>77</v>
      </c>
      <c r="F39" s="18" t="s">
        <v>143</v>
      </c>
      <c r="G39" s="99">
        <v>243.23</v>
      </c>
      <c r="H39" s="129"/>
      <c r="I39" s="138"/>
    </row>
    <row r="40" spans="1:13" ht="25.5" x14ac:dyDescent="0.2">
      <c r="A40" s="17" t="s">
        <v>111</v>
      </c>
      <c r="B40" s="38" t="s">
        <v>65</v>
      </c>
      <c r="C40" s="18" t="s">
        <v>25</v>
      </c>
      <c r="D40" s="18" t="s">
        <v>26</v>
      </c>
      <c r="E40" s="18" t="s">
        <v>77</v>
      </c>
      <c r="F40" s="18" t="s">
        <v>108</v>
      </c>
      <c r="G40" s="99">
        <v>171.84</v>
      </c>
      <c r="H40" s="129"/>
    </row>
    <row r="41" spans="1:13" x14ac:dyDescent="0.2">
      <c r="A41" s="17" t="s">
        <v>102</v>
      </c>
      <c r="B41" s="38" t="s">
        <v>65</v>
      </c>
      <c r="C41" s="18" t="s">
        <v>25</v>
      </c>
      <c r="D41" s="18" t="s">
        <v>26</v>
      </c>
      <c r="E41" s="18" t="s">
        <v>77</v>
      </c>
      <c r="F41" s="18" t="s">
        <v>59</v>
      </c>
      <c r="G41" s="99">
        <v>0</v>
      </c>
    </row>
    <row r="42" spans="1:13" x14ac:dyDescent="0.2">
      <c r="A42" s="17" t="s">
        <v>110</v>
      </c>
      <c r="B42" s="38" t="s">
        <v>65</v>
      </c>
      <c r="C42" s="18" t="s">
        <v>25</v>
      </c>
      <c r="D42" s="18" t="s">
        <v>26</v>
      </c>
      <c r="E42" s="18" t="s">
        <v>77</v>
      </c>
      <c r="F42" s="18" t="s">
        <v>109</v>
      </c>
      <c r="G42" s="99">
        <v>3.43</v>
      </c>
      <c r="H42" s="129"/>
    </row>
    <row r="43" spans="1:13" ht="45" x14ac:dyDescent="0.2">
      <c r="A43" s="80" t="s">
        <v>6</v>
      </c>
      <c r="B43" s="87" t="s">
        <v>65</v>
      </c>
      <c r="C43" s="81" t="s">
        <v>25</v>
      </c>
      <c r="D43" s="81" t="s">
        <v>26</v>
      </c>
      <c r="E43" s="81" t="s">
        <v>86</v>
      </c>
      <c r="F43" s="81" t="s">
        <v>39</v>
      </c>
      <c r="G43" s="100">
        <f>G44</f>
        <v>0.7</v>
      </c>
    </row>
    <row r="44" spans="1:13" ht="89.25" x14ac:dyDescent="0.2">
      <c r="A44" s="19" t="s">
        <v>153</v>
      </c>
      <c r="B44" s="36" t="s">
        <v>65</v>
      </c>
      <c r="C44" s="20" t="s">
        <v>25</v>
      </c>
      <c r="D44" s="20" t="s">
        <v>26</v>
      </c>
      <c r="E44" s="20" t="s">
        <v>87</v>
      </c>
      <c r="F44" s="20" t="s">
        <v>39</v>
      </c>
      <c r="G44" s="94">
        <f>G45</f>
        <v>0.7</v>
      </c>
    </row>
    <row r="45" spans="1:13" ht="25.5" x14ac:dyDescent="0.2">
      <c r="A45" s="17" t="s">
        <v>57</v>
      </c>
      <c r="B45" s="38" t="s">
        <v>65</v>
      </c>
      <c r="C45" s="18" t="s">
        <v>25</v>
      </c>
      <c r="D45" s="18" t="s">
        <v>26</v>
      </c>
      <c r="E45" s="18" t="s">
        <v>87</v>
      </c>
      <c r="F45" s="18" t="s">
        <v>58</v>
      </c>
      <c r="G45" s="99">
        <v>0.7</v>
      </c>
      <c r="H45" s="129"/>
    </row>
    <row r="46" spans="1:13" ht="18.75" customHeight="1" x14ac:dyDescent="0.2">
      <c r="A46" s="19" t="s">
        <v>112</v>
      </c>
      <c r="B46" s="36" t="s">
        <v>65</v>
      </c>
      <c r="C46" s="20" t="s">
        <v>25</v>
      </c>
      <c r="D46" s="20" t="s">
        <v>113</v>
      </c>
      <c r="E46" s="20" t="s">
        <v>73</v>
      </c>
      <c r="F46" s="20" t="s">
        <v>39</v>
      </c>
      <c r="G46" s="127">
        <f>G47</f>
        <v>807.1</v>
      </c>
    </row>
    <row r="47" spans="1:13" ht="25.5" x14ac:dyDescent="0.2">
      <c r="A47" s="19" t="s">
        <v>12</v>
      </c>
      <c r="B47" s="36" t="s">
        <v>65</v>
      </c>
      <c r="C47" s="20" t="s">
        <v>25</v>
      </c>
      <c r="D47" s="20" t="s">
        <v>113</v>
      </c>
      <c r="E47" s="20" t="s">
        <v>74</v>
      </c>
      <c r="F47" s="20" t="s">
        <v>39</v>
      </c>
      <c r="G47" s="127">
        <f>G50</f>
        <v>807.1</v>
      </c>
    </row>
    <row r="48" spans="1:13" x14ac:dyDescent="0.2">
      <c r="A48" s="19" t="s">
        <v>146</v>
      </c>
      <c r="B48" s="36" t="s">
        <v>65</v>
      </c>
      <c r="C48" s="20" t="s">
        <v>25</v>
      </c>
      <c r="D48" s="20" t="s">
        <v>113</v>
      </c>
      <c r="E48" s="20" t="s">
        <v>114</v>
      </c>
      <c r="F48" s="20" t="s">
        <v>39</v>
      </c>
      <c r="G48" s="127">
        <f>G49</f>
        <v>807.1</v>
      </c>
    </row>
    <row r="49" spans="1:8" x14ac:dyDescent="0.2">
      <c r="A49" s="19" t="s">
        <v>147</v>
      </c>
      <c r="B49" s="36" t="s">
        <v>65</v>
      </c>
      <c r="C49" s="20" t="s">
        <v>25</v>
      </c>
      <c r="D49" s="20" t="s">
        <v>113</v>
      </c>
      <c r="E49" s="20" t="s">
        <v>114</v>
      </c>
      <c r="F49" s="20" t="s">
        <v>148</v>
      </c>
      <c r="G49" s="127">
        <f>G50</f>
        <v>807.1</v>
      </c>
    </row>
    <row r="50" spans="1:8" x14ac:dyDescent="0.2">
      <c r="A50" s="17" t="s">
        <v>140</v>
      </c>
      <c r="B50" s="38" t="s">
        <v>65</v>
      </c>
      <c r="C50" s="18" t="s">
        <v>25</v>
      </c>
      <c r="D50" s="18" t="s">
        <v>113</v>
      </c>
      <c r="E50" s="18" t="s">
        <v>114</v>
      </c>
      <c r="F50" s="18" t="s">
        <v>137</v>
      </c>
      <c r="G50" s="99">
        <v>807.1</v>
      </c>
      <c r="H50" s="129"/>
    </row>
    <row r="51" spans="1:8" ht="14.25" x14ac:dyDescent="0.2">
      <c r="A51" s="22" t="s">
        <v>43</v>
      </c>
      <c r="B51" s="39" t="s">
        <v>65</v>
      </c>
      <c r="C51" s="23" t="s">
        <v>25</v>
      </c>
      <c r="D51" s="23" t="s">
        <v>31</v>
      </c>
      <c r="E51" s="23" t="s">
        <v>73</v>
      </c>
      <c r="F51" s="23" t="s">
        <v>39</v>
      </c>
      <c r="G51" s="91">
        <f>G53</f>
        <v>159.59</v>
      </c>
    </row>
    <row r="52" spans="1:8" ht="30" x14ac:dyDescent="0.2">
      <c r="A52" s="52" t="s">
        <v>12</v>
      </c>
      <c r="B52" s="55" t="s">
        <v>65</v>
      </c>
      <c r="C52" s="33" t="s">
        <v>25</v>
      </c>
      <c r="D52" s="33" t="s">
        <v>31</v>
      </c>
      <c r="E52" s="33" t="s">
        <v>74</v>
      </c>
      <c r="F52" s="33" t="s">
        <v>39</v>
      </c>
      <c r="G52" s="92">
        <f>G53</f>
        <v>159.59</v>
      </c>
    </row>
    <row r="53" spans="1:8" ht="45" x14ac:dyDescent="0.2">
      <c r="A53" s="56" t="s">
        <v>3</v>
      </c>
      <c r="B53" s="58" t="s">
        <v>65</v>
      </c>
      <c r="C53" s="57" t="s">
        <v>25</v>
      </c>
      <c r="D53" s="57" t="s">
        <v>31</v>
      </c>
      <c r="E53" s="57" t="s">
        <v>75</v>
      </c>
      <c r="F53" s="57" t="s">
        <v>39</v>
      </c>
      <c r="G53" s="93">
        <f>G55</f>
        <v>159.59</v>
      </c>
    </row>
    <row r="54" spans="1:8" ht="25.5" x14ac:dyDescent="0.2">
      <c r="A54" s="19" t="s">
        <v>4</v>
      </c>
      <c r="B54" s="36" t="s">
        <v>65</v>
      </c>
      <c r="C54" s="20" t="s">
        <v>25</v>
      </c>
      <c r="D54" s="20" t="s">
        <v>31</v>
      </c>
      <c r="E54" s="20" t="s">
        <v>76</v>
      </c>
      <c r="F54" s="20" t="s">
        <v>39</v>
      </c>
      <c r="G54" s="67">
        <f>G55</f>
        <v>159.59</v>
      </c>
    </row>
    <row r="55" spans="1:8" s="46" customFormat="1" ht="27" x14ac:dyDescent="0.2">
      <c r="A55" s="16" t="s">
        <v>2</v>
      </c>
      <c r="B55" s="62" t="s">
        <v>65</v>
      </c>
      <c r="C55" s="21" t="s">
        <v>25</v>
      </c>
      <c r="D55" s="21" t="s">
        <v>31</v>
      </c>
      <c r="E55" s="21" t="s">
        <v>78</v>
      </c>
      <c r="F55" s="21" t="s">
        <v>39</v>
      </c>
      <c r="G55" s="97">
        <f>G56</f>
        <v>159.59</v>
      </c>
    </row>
    <row r="56" spans="1:8" x14ac:dyDescent="0.2">
      <c r="A56" s="17" t="s">
        <v>61</v>
      </c>
      <c r="B56" s="38" t="s">
        <v>65</v>
      </c>
      <c r="C56" s="18" t="s">
        <v>25</v>
      </c>
      <c r="D56" s="18" t="s">
        <v>31</v>
      </c>
      <c r="E56" s="18" t="s">
        <v>78</v>
      </c>
      <c r="F56" s="18" t="s">
        <v>60</v>
      </c>
      <c r="G56" s="99">
        <v>159.59</v>
      </c>
      <c r="H56" s="129"/>
    </row>
    <row r="57" spans="1:8" ht="15.75" x14ac:dyDescent="0.2">
      <c r="A57" s="12" t="s">
        <v>50</v>
      </c>
      <c r="B57" s="51" t="s">
        <v>65</v>
      </c>
      <c r="C57" s="28" t="s">
        <v>41</v>
      </c>
      <c r="D57" s="28" t="s">
        <v>38</v>
      </c>
      <c r="E57" s="28" t="s">
        <v>73</v>
      </c>
      <c r="F57" s="28" t="s">
        <v>39</v>
      </c>
      <c r="G57" s="101">
        <f>G58</f>
        <v>137.30000000000001</v>
      </c>
    </row>
    <row r="58" spans="1:8" ht="28.5" x14ac:dyDescent="0.2">
      <c r="A58" s="22" t="s">
        <v>48</v>
      </c>
      <c r="B58" s="39" t="s">
        <v>65</v>
      </c>
      <c r="C58" s="23" t="s">
        <v>41</v>
      </c>
      <c r="D58" s="23" t="s">
        <v>44</v>
      </c>
      <c r="E58" s="23" t="s">
        <v>73</v>
      </c>
      <c r="F58" s="23" t="s">
        <v>39</v>
      </c>
      <c r="G58" s="102">
        <f>G59</f>
        <v>137.30000000000001</v>
      </c>
    </row>
    <row r="59" spans="1:8" ht="30" x14ac:dyDescent="0.2">
      <c r="A59" s="52" t="s">
        <v>12</v>
      </c>
      <c r="B59" s="55" t="s">
        <v>65</v>
      </c>
      <c r="C59" s="33" t="s">
        <v>41</v>
      </c>
      <c r="D59" s="33" t="s">
        <v>44</v>
      </c>
      <c r="E59" s="33" t="s">
        <v>74</v>
      </c>
      <c r="F59" s="33" t="s">
        <v>39</v>
      </c>
      <c r="G59" s="103">
        <f>G60</f>
        <v>137.30000000000001</v>
      </c>
    </row>
    <row r="60" spans="1:8" ht="45" x14ac:dyDescent="0.2">
      <c r="A60" s="56" t="s">
        <v>5</v>
      </c>
      <c r="B60" s="58" t="s">
        <v>65</v>
      </c>
      <c r="C60" s="57" t="s">
        <v>41</v>
      </c>
      <c r="D60" s="57" t="s">
        <v>44</v>
      </c>
      <c r="E60" s="57" t="s">
        <v>79</v>
      </c>
      <c r="F60" s="57" t="s">
        <v>39</v>
      </c>
      <c r="G60" s="104">
        <f>G61</f>
        <v>137.30000000000001</v>
      </c>
    </row>
    <row r="61" spans="1:8" x14ac:dyDescent="0.2">
      <c r="A61" s="19" t="s">
        <v>105</v>
      </c>
      <c r="B61" s="36" t="s">
        <v>65</v>
      </c>
      <c r="C61" s="20" t="s">
        <v>41</v>
      </c>
      <c r="D61" s="20" t="s">
        <v>44</v>
      </c>
      <c r="E61" s="20" t="s">
        <v>104</v>
      </c>
      <c r="F61" s="20" t="s">
        <v>39</v>
      </c>
      <c r="G61" s="98">
        <f>G62</f>
        <v>137.30000000000001</v>
      </c>
    </row>
    <row r="62" spans="1:8" ht="40.5" x14ac:dyDescent="0.2">
      <c r="A62" s="16" t="s">
        <v>49</v>
      </c>
      <c r="B62" s="62" t="s">
        <v>65</v>
      </c>
      <c r="C62" s="21" t="s">
        <v>41</v>
      </c>
      <c r="D62" s="21" t="s">
        <v>44</v>
      </c>
      <c r="E62" s="21" t="s">
        <v>80</v>
      </c>
      <c r="F62" s="21" t="s">
        <v>39</v>
      </c>
      <c r="G62" s="95">
        <f>SUM(G63:G65)</f>
        <v>137.30000000000001</v>
      </c>
    </row>
    <row r="63" spans="1:8" ht="25.5" x14ac:dyDescent="0.2">
      <c r="A63" s="17" t="s">
        <v>98</v>
      </c>
      <c r="B63" s="38" t="s">
        <v>65</v>
      </c>
      <c r="C63" s="18" t="s">
        <v>41</v>
      </c>
      <c r="D63" s="18" t="s">
        <v>44</v>
      </c>
      <c r="E63" s="18" t="s">
        <v>80</v>
      </c>
      <c r="F63" s="18" t="s">
        <v>54</v>
      </c>
      <c r="G63" s="99">
        <v>106</v>
      </c>
      <c r="H63" s="129"/>
    </row>
    <row r="64" spans="1:8" ht="42" customHeight="1" x14ac:dyDescent="0.2">
      <c r="A64" s="17" t="s">
        <v>107</v>
      </c>
      <c r="B64" s="38" t="s">
        <v>65</v>
      </c>
      <c r="C64" s="18" t="s">
        <v>41</v>
      </c>
      <c r="D64" s="18" t="s">
        <v>44</v>
      </c>
      <c r="E64" s="18" t="s">
        <v>80</v>
      </c>
      <c r="F64" s="18" t="s">
        <v>96</v>
      </c>
      <c r="G64" s="99">
        <v>31.3</v>
      </c>
      <c r="H64" s="129"/>
    </row>
    <row r="65" spans="1:8" ht="13.5" customHeight="1" x14ac:dyDescent="0.2">
      <c r="A65" s="17" t="s">
        <v>134</v>
      </c>
      <c r="B65" s="38" t="s">
        <v>65</v>
      </c>
      <c r="C65" s="18" t="s">
        <v>41</v>
      </c>
      <c r="D65" s="18" t="s">
        <v>44</v>
      </c>
      <c r="E65" s="18" t="s">
        <v>80</v>
      </c>
      <c r="F65" s="18" t="s">
        <v>58</v>
      </c>
      <c r="G65" s="99">
        <v>0</v>
      </c>
    </row>
    <row r="66" spans="1:8" ht="30" customHeight="1" x14ac:dyDescent="0.2">
      <c r="A66" s="29" t="s">
        <v>126</v>
      </c>
      <c r="B66" s="132" t="s">
        <v>65</v>
      </c>
      <c r="C66" s="132" t="s">
        <v>44</v>
      </c>
      <c r="D66" s="132" t="s">
        <v>38</v>
      </c>
      <c r="E66" s="132" t="s">
        <v>73</v>
      </c>
      <c r="F66" s="132" t="s">
        <v>39</v>
      </c>
      <c r="G66" s="133">
        <f>G69+G74+G72</f>
        <v>69.31</v>
      </c>
    </row>
    <row r="67" spans="1:8" ht="17.25" customHeight="1" x14ac:dyDescent="0.2">
      <c r="A67" s="29" t="s">
        <v>127</v>
      </c>
      <c r="B67" s="132" t="s">
        <v>65</v>
      </c>
      <c r="C67" s="132" t="s">
        <v>44</v>
      </c>
      <c r="D67" s="132" t="s">
        <v>120</v>
      </c>
      <c r="E67" s="132" t="s">
        <v>73</v>
      </c>
      <c r="F67" s="132" t="s">
        <v>39</v>
      </c>
      <c r="G67" s="133">
        <f>G70+G72</f>
        <v>54.31</v>
      </c>
    </row>
    <row r="68" spans="1:8" ht="42" customHeight="1" x14ac:dyDescent="0.2">
      <c r="A68" s="147" t="s">
        <v>145</v>
      </c>
      <c r="B68" s="148" t="s">
        <v>65</v>
      </c>
      <c r="C68" s="148" t="s">
        <v>44</v>
      </c>
      <c r="D68" s="148" t="s">
        <v>120</v>
      </c>
      <c r="E68" s="148" t="s">
        <v>121</v>
      </c>
      <c r="F68" s="148" t="s">
        <v>39</v>
      </c>
      <c r="G68" s="149">
        <f>G69</f>
        <v>52</v>
      </c>
    </row>
    <row r="69" spans="1:8" ht="33" customHeight="1" x14ac:dyDescent="0.2">
      <c r="A69" s="136" t="s">
        <v>118</v>
      </c>
      <c r="B69" s="150" t="s">
        <v>65</v>
      </c>
      <c r="C69" s="150" t="s">
        <v>44</v>
      </c>
      <c r="D69" s="150" t="s">
        <v>120</v>
      </c>
      <c r="E69" s="150" t="s">
        <v>122</v>
      </c>
      <c r="F69" s="150" t="s">
        <v>39</v>
      </c>
      <c r="G69" s="151">
        <f>G70</f>
        <v>52</v>
      </c>
    </row>
    <row r="70" spans="1:8" ht="24.75" customHeight="1" x14ac:dyDescent="0.2">
      <c r="A70" s="137" t="s">
        <v>123</v>
      </c>
      <c r="B70" s="135" t="s">
        <v>65</v>
      </c>
      <c r="C70" s="135" t="s">
        <v>44</v>
      </c>
      <c r="D70" s="135" t="s">
        <v>120</v>
      </c>
      <c r="E70" s="135" t="s">
        <v>119</v>
      </c>
      <c r="F70" s="135" t="s">
        <v>39</v>
      </c>
      <c r="G70" s="99">
        <f>G71</f>
        <v>52</v>
      </c>
    </row>
    <row r="71" spans="1:8" ht="29.25" customHeight="1" x14ac:dyDescent="0.2">
      <c r="A71" s="134" t="s">
        <v>57</v>
      </c>
      <c r="B71" s="135" t="s">
        <v>65</v>
      </c>
      <c r="C71" s="135" t="s">
        <v>44</v>
      </c>
      <c r="D71" s="135" t="s">
        <v>120</v>
      </c>
      <c r="E71" s="135" t="s">
        <v>119</v>
      </c>
      <c r="F71" s="135" t="s">
        <v>58</v>
      </c>
      <c r="G71" s="99">
        <v>52</v>
      </c>
    </row>
    <row r="72" spans="1:8" ht="29.25" customHeight="1" x14ac:dyDescent="0.2">
      <c r="A72" s="156" t="s">
        <v>152</v>
      </c>
      <c r="B72" s="157">
        <v>727</v>
      </c>
      <c r="C72" s="158" t="s">
        <v>44</v>
      </c>
      <c r="D72" s="157">
        <v>10</v>
      </c>
      <c r="E72" s="157">
        <v>9110060001</v>
      </c>
      <c r="F72" s="158" t="s">
        <v>39</v>
      </c>
      <c r="G72" s="127">
        <f>G73</f>
        <v>2.31</v>
      </c>
    </row>
    <row r="73" spans="1:8" ht="29.25" customHeight="1" x14ac:dyDescent="0.2">
      <c r="A73" s="154" t="s">
        <v>57</v>
      </c>
      <c r="B73" s="135">
        <v>727</v>
      </c>
      <c r="C73" s="155" t="s">
        <v>44</v>
      </c>
      <c r="D73" s="135">
        <v>10</v>
      </c>
      <c r="E73" s="135">
        <v>9110060001</v>
      </c>
      <c r="F73" s="135">
        <v>244</v>
      </c>
      <c r="G73" s="99">
        <v>2.31</v>
      </c>
    </row>
    <row r="74" spans="1:8" ht="29.25" customHeight="1" x14ac:dyDescent="0.2">
      <c r="A74" s="156" t="s">
        <v>152</v>
      </c>
      <c r="B74" s="157">
        <v>727</v>
      </c>
      <c r="C74" s="158" t="s">
        <v>44</v>
      </c>
      <c r="D74" s="157">
        <v>14</v>
      </c>
      <c r="E74" s="157" t="s">
        <v>77</v>
      </c>
      <c r="F74" s="158" t="s">
        <v>39</v>
      </c>
      <c r="G74" s="127">
        <f>G75</f>
        <v>15</v>
      </c>
    </row>
    <row r="75" spans="1:8" ht="29.25" customHeight="1" x14ac:dyDescent="0.2">
      <c r="A75" s="154" t="s">
        <v>57</v>
      </c>
      <c r="B75" s="135">
        <v>727</v>
      </c>
      <c r="C75" s="155" t="s">
        <v>44</v>
      </c>
      <c r="D75" s="135">
        <v>14</v>
      </c>
      <c r="E75" s="135" t="s">
        <v>77</v>
      </c>
      <c r="F75" s="135">
        <v>244</v>
      </c>
      <c r="G75" s="99">
        <v>15</v>
      </c>
    </row>
    <row r="76" spans="1:8" ht="15.75" x14ac:dyDescent="0.2">
      <c r="A76" s="47" t="s">
        <v>14</v>
      </c>
      <c r="B76" s="51" t="s">
        <v>65</v>
      </c>
      <c r="C76" s="48" t="s">
        <v>26</v>
      </c>
      <c r="D76" s="48" t="s">
        <v>38</v>
      </c>
      <c r="E76" s="28" t="s">
        <v>73</v>
      </c>
      <c r="F76" s="48" t="s">
        <v>39</v>
      </c>
      <c r="G76" s="105">
        <f>G77+G81</f>
        <v>2903.29</v>
      </c>
    </row>
    <row r="77" spans="1:8" ht="17.25" customHeight="1" x14ac:dyDescent="0.2">
      <c r="A77" s="31" t="s">
        <v>149</v>
      </c>
      <c r="B77" s="39" t="s">
        <v>65</v>
      </c>
      <c r="C77" s="23" t="s">
        <v>26</v>
      </c>
      <c r="D77" s="23" t="s">
        <v>17</v>
      </c>
      <c r="E77" s="23" t="s">
        <v>82</v>
      </c>
      <c r="F77" s="30" t="s">
        <v>39</v>
      </c>
      <c r="G77" s="91">
        <f t="shared" ref="G77:G79" si="0">G78</f>
        <v>1922.98</v>
      </c>
    </row>
    <row r="78" spans="1:8" ht="45" x14ac:dyDescent="0.2">
      <c r="A78" s="53" t="s">
        <v>118</v>
      </c>
      <c r="B78" s="55" t="s">
        <v>65</v>
      </c>
      <c r="C78" s="54" t="s">
        <v>26</v>
      </c>
      <c r="D78" s="54" t="s">
        <v>17</v>
      </c>
      <c r="E78" s="33" t="s">
        <v>83</v>
      </c>
      <c r="F78" s="54" t="s">
        <v>39</v>
      </c>
      <c r="G78" s="106">
        <f>G79</f>
        <v>1922.98</v>
      </c>
    </row>
    <row r="79" spans="1:8" ht="13.5" x14ac:dyDescent="0.2">
      <c r="A79" s="16" t="s">
        <v>150</v>
      </c>
      <c r="B79" s="62" t="s">
        <v>65</v>
      </c>
      <c r="C79" s="26" t="s">
        <v>26</v>
      </c>
      <c r="D79" s="26" t="s">
        <v>17</v>
      </c>
      <c r="E79" s="21" t="s">
        <v>84</v>
      </c>
      <c r="F79" s="26" t="s">
        <v>39</v>
      </c>
      <c r="G79" s="95">
        <f t="shared" si="0"/>
        <v>1922.98</v>
      </c>
    </row>
    <row r="80" spans="1:8" ht="27" customHeight="1" x14ac:dyDescent="0.2">
      <c r="A80" s="17" t="s">
        <v>57</v>
      </c>
      <c r="B80" s="38" t="s">
        <v>65</v>
      </c>
      <c r="C80" s="18" t="s">
        <v>26</v>
      </c>
      <c r="D80" s="18" t="s">
        <v>17</v>
      </c>
      <c r="E80" s="18" t="s">
        <v>84</v>
      </c>
      <c r="F80" s="18" t="s">
        <v>58</v>
      </c>
      <c r="G80" s="99">
        <v>1922.98</v>
      </c>
      <c r="H80" s="129"/>
    </row>
    <row r="81" spans="1:7" ht="36.75" customHeight="1" x14ac:dyDescent="0.2">
      <c r="A81" s="31" t="s">
        <v>13</v>
      </c>
      <c r="B81" s="39" t="s">
        <v>65</v>
      </c>
      <c r="C81" s="23" t="s">
        <v>26</v>
      </c>
      <c r="D81" s="23" t="s">
        <v>42</v>
      </c>
      <c r="E81" s="23" t="s">
        <v>73</v>
      </c>
      <c r="F81" s="30" t="s">
        <v>39</v>
      </c>
      <c r="G81" s="91">
        <f>G82</f>
        <v>980.31</v>
      </c>
    </row>
    <row r="82" spans="1:7" ht="47.25" customHeight="1" x14ac:dyDescent="0.2">
      <c r="A82" s="22" t="s">
        <v>12</v>
      </c>
      <c r="B82" s="39" t="s">
        <v>65</v>
      </c>
      <c r="C82" s="23" t="s">
        <v>26</v>
      </c>
      <c r="D82" s="23" t="s">
        <v>42</v>
      </c>
      <c r="E82" s="23" t="s">
        <v>74</v>
      </c>
      <c r="F82" s="23" t="s">
        <v>39</v>
      </c>
      <c r="G82" s="102">
        <f>G83</f>
        <v>980.31</v>
      </c>
    </row>
    <row r="83" spans="1:7" ht="33" customHeight="1" x14ac:dyDescent="0.2">
      <c r="A83" s="19" t="s">
        <v>3</v>
      </c>
      <c r="B83" s="36" t="s">
        <v>65</v>
      </c>
      <c r="C83" s="20" t="s">
        <v>26</v>
      </c>
      <c r="D83" s="20" t="s">
        <v>42</v>
      </c>
      <c r="E83" s="20" t="s">
        <v>75</v>
      </c>
      <c r="F83" s="20" t="s">
        <v>39</v>
      </c>
      <c r="G83" s="98">
        <f>G84</f>
        <v>980.31</v>
      </c>
    </row>
    <row r="84" spans="1:7" ht="34.5" customHeight="1" x14ac:dyDescent="0.2">
      <c r="A84" s="16" t="s">
        <v>11</v>
      </c>
      <c r="B84" s="36" t="s">
        <v>65</v>
      </c>
      <c r="C84" s="21" t="s">
        <v>26</v>
      </c>
      <c r="D84" s="21" t="s">
        <v>42</v>
      </c>
      <c r="E84" s="21" t="s">
        <v>85</v>
      </c>
      <c r="F84" s="26" t="s">
        <v>39</v>
      </c>
      <c r="G84" s="95">
        <f>G85</f>
        <v>980.31</v>
      </c>
    </row>
    <row r="85" spans="1:7" ht="36" customHeight="1" x14ac:dyDescent="0.2">
      <c r="A85" s="17" t="s">
        <v>57</v>
      </c>
      <c r="B85" s="62" t="s">
        <v>65</v>
      </c>
      <c r="C85" s="18" t="s">
        <v>26</v>
      </c>
      <c r="D85" s="18" t="s">
        <v>42</v>
      </c>
      <c r="E85" s="18" t="s">
        <v>85</v>
      </c>
      <c r="F85" s="27" t="s">
        <v>58</v>
      </c>
      <c r="G85" s="99">
        <v>980.31</v>
      </c>
    </row>
    <row r="86" spans="1:7" ht="30.75" customHeight="1" x14ac:dyDescent="0.2">
      <c r="A86" s="49" t="s">
        <v>27</v>
      </c>
      <c r="B86" s="51" t="s">
        <v>65</v>
      </c>
      <c r="C86" s="48" t="s">
        <v>28</v>
      </c>
      <c r="D86" s="48" t="s">
        <v>38</v>
      </c>
      <c r="E86" s="28" t="s">
        <v>73</v>
      </c>
      <c r="F86" s="48" t="s">
        <v>39</v>
      </c>
      <c r="G86" s="107">
        <f>G92+G87</f>
        <v>2291.38</v>
      </c>
    </row>
    <row r="87" spans="1:7" ht="24.75" customHeight="1" x14ac:dyDescent="0.2">
      <c r="A87" s="29" t="s">
        <v>45</v>
      </c>
      <c r="B87" s="39" t="s">
        <v>65</v>
      </c>
      <c r="C87" s="30" t="s">
        <v>28</v>
      </c>
      <c r="D87" s="30" t="s">
        <v>25</v>
      </c>
      <c r="E87" s="23" t="s">
        <v>73</v>
      </c>
      <c r="F87" s="30" t="s">
        <v>39</v>
      </c>
      <c r="G87" s="108">
        <f>G88</f>
        <v>48.73</v>
      </c>
    </row>
    <row r="88" spans="1:7" ht="33" customHeight="1" x14ac:dyDescent="0.2">
      <c r="A88" s="53" t="s">
        <v>12</v>
      </c>
      <c r="B88" s="55" t="s">
        <v>65</v>
      </c>
      <c r="C88" s="54" t="s">
        <v>28</v>
      </c>
      <c r="D88" s="54" t="s">
        <v>25</v>
      </c>
      <c r="E88" s="33" t="s">
        <v>74</v>
      </c>
      <c r="F88" s="54" t="s">
        <v>39</v>
      </c>
      <c r="G88" s="106">
        <f>G91</f>
        <v>48.73</v>
      </c>
    </row>
    <row r="89" spans="1:7" ht="43.5" customHeight="1" x14ac:dyDescent="0.2">
      <c r="A89" s="53" t="s">
        <v>3</v>
      </c>
      <c r="B89" s="55" t="s">
        <v>65</v>
      </c>
      <c r="C89" s="54" t="s">
        <v>28</v>
      </c>
      <c r="D89" s="54" t="s">
        <v>25</v>
      </c>
      <c r="E89" s="33" t="s">
        <v>75</v>
      </c>
      <c r="F89" s="54" t="s">
        <v>39</v>
      </c>
      <c r="G89" s="106">
        <f>G90</f>
        <v>48.73</v>
      </c>
    </row>
    <row r="90" spans="1:7" ht="29.25" customHeight="1" x14ac:dyDescent="0.2">
      <c r="A90" s="53" t="s">
        <v>11</v>
      </c>
      <c r="B90" s="55" t="s">
        <v>65</v>
      </c>
      <c r="C90" s="54" t="s">
        <v>28</v>
      </c>
      <c r="D90" s="54" t="s">
        <v>25</v>
      </c>
      <c r="E90" s="33" t="s">
        <v>85</v>
      </c>
      <c r="F90" s="54" t="s">
        <v>39</v>
      </c>
      <c r="G90" s="106">
        <f>G91</f>
        <v>48.73</v>
      </c>
    </row>
    <row r="91" spans="1:7" ht="30.75" customHeight="1" x14ac:dyDescent="0.2">
      <c r="A91" s="17" t="s">
        <v>57</v>
      </c>
      <c r="B91" s="38" t="s">
        <v>65</v>
      </c>
      <c r="C91" s="18" t="s">
        <v>28</v>
      </c>
      <c r="D91" s="18" t="s">
        <v>25</v>
      </c>
      <c r="E91" s="18" t="s">
        <v>85</v>
      </c>
      <c r="F91" s="18" t="s">
        <v>58</v>
      </c>
      <c r="G91" s="96">
        <v>48.73</v>
      </c>
    </row>
    <row r="92" spans="1:7" ht="21" customHeight="1" x14ac:dyDescent="0.2">
      <c r="A92" s="32" t="s">
        <v>51</v>
      </c>
      <c r="B92" s="39" t="s">
        <v>65</v>
      </c>
      <c r="C92" s="23" t="s">
        <v>28</v>
      </c>
      <c r="D92" s="23" t="s">
        <v>44</v>
      </c>
      <c r="E92" s="23" t="s">
        <v>73</v>
      </c>
      <c r="F92" s="30" t="s">
        <v>39</v>
      </c>
      <c r="G92" s="66">
        <f>G98+G93</f>
        <v>2242.65</v>
      </c>
    </row>
    <row r="93" spans="1:7" ht="27" x14ac:dyDescent="0.2">
      <c r="A93" s="16" t="s">
        <v>12</v>
      </c>
      <c r="B93" s="36" t="s">
        <v>65</v>
      </c>
      <c r="C93" s="20" t="s">
        <v>28</v>
      </c>
      <c r="D93" s="20" t="s">
        <v>44</v>
      </c>
      <c r="E93" s="20" t="s">
        <v>131</v>
      </c>
      <c r="F93" s="25" t="s">
        <v>39</v>
      </c>
      <c r="G93" s="127">
        <f>G96+G94</f>
        <v>1605.77</v>
      </c>
    </row>
    <row r="94" spans="1:7" ht="25.5" x14ac:dyDescent="0.2">
      <c r="A94" s="153" t="s">
        <v>155</v>
      </c>
      <c r="B94" s="38" t="s">
        <v>65</v>
      </c>
      <c r="C94" s="18" t="s">
        <v>28</v>
      </c>
      <c r="D94" s="18" t="s">
        <v>44</v>
      </c>
      <c r="E94" s="18" t="s">
        <v>154</v>
      </c>
      <c r="F94" s="27" t="s">
        <v>39</v>
      </c>
      <c r="G94" s="99">
        <f>G95</f>
        <v>1439.1</v>
      </c>
    </row>
    <row r="95" spans="1:7" ht="38.25" x14ac:dyDescent="0.2">
      <c r="A95" s="153" t="s">
        <v>57</v>
      </c>
      <c r="B95" s="38" t="s">
        <v>65</v>
      </c>
      <c r="C95" s="18" t="s">
        <v>28</v>
      </c>
      <c r="D95" s="18" t="s">
        <v>44</v>
      </c>
      <c r="E95" s="18" t="s">
        <v>154</v>
      </c>
      <c r="F95" s="27" t="s">
        <v>58</v>
      </c>
      <c r="G95" s="99">
        <v>1439.1</v>
      </c>
    </row>
    <row r="96" spans="1:7" ht="20.25" customHeight="1" x14ac:dyDescent="0.2">
      <c r="A96" s="17" t="s">
        <v>132</v>
      </c>
      <c r="B96" s="38" t="s">
        <v>65</v>
      </c>
      <c r="C96" s="18" t="s">
        <v>28</v>
      </c>
      <c r="D96" s="18" t="s">
        <v>44</v>
      </c>
      <c r="E96" s="18" t="s">
        <v>133</v>
      </c>
      <c r="F96" s="27" t="s">
        <v>39</v>
      </c>
      <c r="G96" s="99">
        <f>G97</f>
        <v>166.67</v>
      </c>
    </row>
    <row r="97" spans="1:8" ht="25.5" x14ac:dyDescent="0.2">
      <c r="A97" s="17" t="s">
        <v>57</v>
      </c>
      <c r="B97" s="38" t="s">
        <v>65</v>
      </c>
      <c r="C97" s="18" t="s">
        <v>28</v>
      </c>
      <c r="D97" s="18" t="s">
        <v>44</v>
      </c>
      <c r="E97" s="18" t="s">
        <v>133</v>
      </c>
      <c r="F97" s="27" t="s">
        <v>58</v>
      </c>
      <c r="G97" s="99">
        <v>166.67</v>
      </c>
      <c r="H97" s="129"/>
    </row>
    <row r="98" spans="1:8" ht="30" x14ac:dyDescent="0.2">
      <c r="A98" s="52" t="s">
        <v>12</v>
      </c>
      <c r="B98" s="55" t="s">
        <v>65</v>
      </c>
      <c r="C98" s="33" t="s">
        <v>28</v>
      </c>
      <c r="D98" s="33" t="s">
        <v>44</v>
      </c>
      <c r="E98" s="33" t="s">
        <v>74</v>
      </c>
      <c r="F98" s="33" t="s">
        <v>39</v>
      </c>
      <c r="G98" s="103">
        <f>G99</f>
        <v>636.88</v>
      </c>
    </row>
    <row r="99" spans="1:8" ht="45" x14ac:dyDescent="0.2">
      <c r="A99" s="56" t="s">
        <v>3</v>
      </c>
      <c r="B99" s="58" t="s">
        <v>65</v>
      </c>
      <c r="C99" s="57" t="s">
        <v>28</v>
      </c>
      <c r="D99" s="57" t="s">
        <v>44</v>
      </c>
      <c r="E99" s="57" t="s">
        <v>75</v>
      </c>
      <c r="F99" s="57" t="s">
        <v>39</v>
      </c>
      <c r="G99" s="104">
        <f>G100</f>
        <v>636.88</v>
      </c>
    </row>
    <row r="100" spans="1:8" ht="25.5" x14ac:dyDescent="0.2">
      <c r="A100" s="19" t="s">
        <v>4</v>
      </c>
      <c r="B100" s="36" t="s">
        <v>65</v>
      </c>
      <c r="C100" s="20" t="s">
        <v>28</v>
      </c>
      <c r="D100" s="23" t="s">
        <v>44</v>
      </c>
      <c r="E100" s="20" t="s">
        <v>76</v>
      </c>
      <c r="F100" s="20" t="s">
        <v>39</v>
      </c>
      <c r="G100" s="98">
        <f>G101+G105</f>
        <v>636.88</v>
      </c>
    </row>
    <row r="101" spans="1:8" ht="15" x14ac:dyDescent="0.2">
      <c r="A101" s="16" t="s">
        <v>52</v>
      </c>
      <c r="B101" s="62" t="s">
        <v>65</v>
      </c>
      <c r="C101" s="21" t="s">
        <v>28</v>
      </c>
      <c r="D101" s="33" t="s">
        <v>44</v>
      </c>
      <c r="E101" s="21" t="s">
        <v>88</v>
      </c>
      <c r="F101" s="21" t="s">
        <v>39</v>
      </c>
      <c r="G101" s="95">
        <f>G102+G104</f>
        <v>624.97</v>
      </c>
    </row>
    <row r="102" spans="1:8" ht="25.5" x14ac:dyDescent="0.2">
      <c r="A102" s="17" t="s">
        <v>57</v>
      </c>
      <c r="B102" s="38" t="s">
        <v>65</v>
      </c>
      <c r="C102" s="18" t="s">
        <v>28</v>
      </c>
      <c r="D102" s="34" t="s">
        <v>44</v>
      </c>
      <c r="E102" s="18" t="s">
        <v>88</v>
      </c>
      <c r="F102" s="18" t="s">
        <v>58</v>
      </c>
      <c r="G102" s="109">
        <v>224.64</v>
      </c>
      <c r="H102" s="129"/>
    </row>
    <row r="103" spans="1:8" ht="15" hidden="1" x14ac:dyDescent="0.2">
      <c r="A103" s="35" t="s">
        <v>53</v>
      </c>
      <c r="B103" s="36" t="s">
        <v>65</v>
      </c>
      <c r="C103" s="21" t="s">
        <v>28</v>
      </c>
      <c r="D103" s="33" t="s">
        <v>44</v>
      </c>
      <c r="E103" s="21" t="s">
        <v>94</v>
      </c>
      <c r="F103" s="21" t="s">
        <v>39</v>
      </c>
      <c r="G103" s="110">
        <f>G104</f>
        <v>400.33</v>
      </c>
    </row>
    <row r="104" spans="1:8" ht="20.25" customHeight="1" x14ac:dyDescent="0.2">
      <c r="A104" s="17" t="s">
        <v>144</v>
      </c>
      <c r="B104" s="38" t="s">
        <v>65</v>
      </c>
      <c r="C104" s="18" t="s">
        <v>28</v>
      </c>
      <c r="D104" s="34" t="s">
        <v>44</v>
      </c>
      <c r="E104" s="18" t="s">
        <v>88</v>
      </c>
      <c r="F104" s="18" t="s">
        <v>143</v>
      </c>
      <c r="G104" s="99">
        <v>400.33</v>
      </c>
    </row>
    <row r="105" spans="1:8" ht="30.75" customHeight="1" x14ac:dyDescent="0.2">
      <c r="A105" s="16" t="s">
        <v>151</v>
      </c>
      <c r="B105" s="62" t="s">
        <v>65</v>
      </c>
      <c r="C105" s="21" t="s">
        <v>28</v>
      </c>
      <c r="D105" s="33" t="s">
        <v>44</v>
      </c>
      <c r="E105" s="21" t="s">
        <v>89</v>
      </c>
      <c r="F105" s="21" t="s">
        <v>39</v>
      </c>
      <c r="G105" s="95">
        <f>G106</f>
        <v>11.91</v>
      </c>
    </row>
    <row r="106" spans="1:8" ht="25.5" x14ac:dyDescent="0.2">
      <c r="A106" s="17" t="s">
        <v>57</v>
      </c>
      <c r="B106" s="38" t="s">
        <v>65</v>
      </c>
      <c r="C106" s="18" t="s">
        <v>28</v>
      </c>
      <c r="D106" s="18" t="s">
        <v>44</v>
      </c>
      <c r="E106" s="18" t="s">
        <v>89</v>
      </c>
      <c r="F106" s="18" t="s">
        <v>58</v>
      </c>
      <c r="G106" s="99">
        <v>11.91</v>
      </c>
    </row>
    <row r="107" spans="1:8" ht="15.75" x14ac:dyDescent="0.2">
      <c r="A107" s="12" t="s">
        <v>135</v>
      </c>
      <c r="B107" s="28" t="s">
        <v>65</v>
      </c>
      <c r="C107" s="28" t="s">
        <v>113</v>
      </c>
      <c r="D107" s="28" t="s">
        <v>38</v>
      </c>
      <c r="E107" s="28" t="s">
        <v>73</v>
      </c>
      <c r="F107" s="28" t="s">
        <v>39</v>
      </c>
      <c r="G107" s="142">
        <f>G108</f>
        <v>15.5</v>
      </c>
    </row>
    <row r="108" spans="1:8" ht="36" customHeight="1" x14ac:dyDescent="0.2">
      <c r="A108" s="29" t="s">
        <v>136</v>
      </c>
      <c r="B108" s="29" t="s">
        <v>65</v>
      </c>
      <c r="C108" s="29" t="s">
        <v>113</v>
      </c>
      <c r="D108" s="29" t="s">
        <v>28</v>
      </c>
      <c r="E108" s="23" t="s">
        <v>73</v>
      </c>
      <c r="F108" s="23" t="s">
        <v>39</v>
      </c>
      <c r="G108" s="143">
        <f>G109</f>
        <v>15.5</v>
      </c>
    </row>
    <row r="109" spans="1:8" ht="30" customHeight="1" x14ac:dyDescent="0.2">
      <c r="A109" s="29" t="s">
        <v>152</v>
      </c>
      <c r="B109" s="29">
        <v>727</v>
      </c>
      <c r="C109" s="152" t="s">
        <v>113</v>
      </c>
      <c r="D109" s="152" t="s">
        <v>28</v>
      </c>
      <c r="E109" s="23" t="s">
        <v>77</v>
      </c>
      <c r="F109" s="23" t="s">
        <v>39</v>
      </c>
      <c r="G109" s="143">
        <f>G110</f>
        <v>15.5</v>
      </c>
    </row>
    <row r="110" spans="1:8" ht="25.5" x14ac:dyDescent="0.2">
      <c r="A110" s="17" t="s">
        <v>57</v>
      </c>
      <c r="B110" s="144">
        <v>727</v>
      </c>
      <c r="C110" s="144" t="s">
        <v>113</v>
      </c>
      <c r="D110" s="144" t="s">
        <v>28</v>
      </c>
      <c r="E110" s="145" t="s">
        <v>77</v>
      </c>
      <c r="F110" s="144" t="s">
        <v>58</v>
      </c>
      <c r="G110" s="146">
        <v>15.5</v>
      </c>
    </row>
    <row r="111" spans="1:8" ht="15.75" x14ac:dyDescent="0.2">
      <c r="A111" s="12" t="s">
        <v>124</v>
      </c>
      <c r="B111" s="50" t="s">
        <v>65</v>
      </c>
      <c r="C111" s="28" t="s">
        <v>29</v>
      </c>
      <c r="D111" s="28" t="s">
        <v>38</v>
      </c>
      <c r="E111" s="28" t="s">
        <v>73</v>
      </c>
      <c r="F111" s="28" t="s">
        <v>39</v>
      </c>
      <c r="G111" s="101">
        <f>G112</f>
        <v>8737.74</v>
      </c>
    </row>
    <row r="112" spans="1:8" ht="13.5" customHeight="1" x14ac:dyDescent="0.2">
      <c r="A112" s="22" t="s">
        <v>47</v>
      </c>
      <c r="B112" s="39" t="s">
        <v>65</v>
      </c>
      <c r="C112" s="23" t="s">
        <v>29</v>
      </c>
      <c r="D112" s="23" t="s">
        <v>25</v>
      </c>
      <c r="E112" s="23" t="s">
        <v>73</v>
      </c>
      <c r="F112" s="23" t="s">
        <v>39</v>
      </c>
      <c r="G112" s="102">
        <f>G113+G117</f>
        <v>8737.74</v>
      </c>
    </row>
    <row r="113" spans="1:9" ht="0.75" customHeight="1" x14ac:dyDescent="0.2">
      <c r="A113" s="53" t="s">
        <v>30</v>
      </c>
      <c r="B113" s="55" t="s">
        <v>65</v>
      </c>
      <c r="C113" s="33" t="s">
        <v>29</v>
      </c>
      <c r="D113" s="33" t="s">
        <v>25</v>
      </c>
      <c r="E113" s="33" t="s">
        <v>81</v>
      </c>
      <c r="F113" s="33" t="s">
        <v>39</v>
      </c>
      <c r="G113" s="106">
        <f>G114</f>
        <v>0</v>
      </c>
    </row>
    <row r="114" spans="1:9" ht="33" hidden="1" customHeight="1" x14ac:dyDescent="0.2">
      <c r="A114" s="56" t="s">
        <v>125</v>
      </c>
      <c r="B114" s="58" t="s">
        <v>65</v>
      </c>
      <c r="C114" s="57" t="s">
        <v>29</v>
      </c>
      <c r="D114" s="57" t="s">
        <v>25</v>
      </c>
      <c r="E114" s="57" t="s">
        <v>90</v>
      </c>
      <c r="F114" s="57" t="s">
        <v>39</v>
      </c>
      <c r="G114" s="104">
        <f>G115</f>
        <v>0</v>
      </c>
    </row>
    <row r="115" spans="1:9" ht="25.5" hidden="1" x14ac:dyDescent="0.2">
      <c r="A115" s="19" t="s">
        <v>67</v>
      </c>
      <c r="B115" s="36" t="s">
        <v>65</v>
      </c>
      <c r="C115" s="20" t="s">
        <v>29</v>
      </c>
      <c r="D115" s="20" t="s">
        <v>25</v>
      </c>
      <c r="E115" s="20" t="s">
        <v>95</v>
      </c>
      <c r="F115" s="20" t="s">
        <v>39</v>
      </c>
      <c r="G115" s="98">
        <f>G116</f>
        <v>0</v>
      </c>
    </row>
    <row r="116" spans="1:9" ht="31.5" hidden="1" customHeight="1" x14ac:dyDescent="0.2">
      <c r="A116" s="17" t="s">
        <v>57</v>
      </c>
      <c r="B116" s="38" t="s">
        <v>65</v>
      </c>
      <c r="C116" s="18" t="s">
        <v>29</v>
      </c>
      <c r="D116" s="18" t="s">
        <v>25</v>
      </c>
      <c r="E116" s="18" t="s">
        <v>95</v>
      </c>
      <c r="F116" s="18" t="s">
        <v>58</v>
      </c>
      <c r="G116" s="99">
        <v>0</v>
      </c>
    </row>
    <row r="117" spans="1:9" ht="30" x14ac:dyDescent="0.2">
      <c r="A117" s="52" t="s">
        <v>12</v>
      </c>
      <c r="B117" s="55" t="s">
        <v>65</v>
      </c>
      <c r="C117" s="33" t="s">
        <v>29</v>
      </c>
      <c r="D117" s="33" t="s">
        <v>25</v>
      </c>
      <c r="E117" s="33" t="s">
        <v>74</v>
      </c>
      <c r="F117" s="33" t="s">
        <v>39</v>
      </c>
      <c r="G117" s="103">
        <f>G118+G130</f>
        <v>8737.74</v>
      </c>
    </row>
    <row r="118" spans="1:9" ht="45" x14ac:dyDescent="0.2">
      <c r="A118" s="56" t="s">
        <v>3</v>
      </c>
      <c r="B118" s="58" t="s">
        <v>65</v>
      </c>
      <c r="C118" s="57" t="s">
        <v>29</v>
      </c>
      <c r="D118" s="57" t="s">
        <v>25</v>
      </c>
      <c r="E118" s="57" t="s">
        <v>75</v>
      </c>
      <c r="F118" s="57" t="s">
        <v>39</v>
      </c>
      <c r="G118" s="104">
        <f>G119</f>
        <v>8531.52</v>
      </c>
    </row>
    <row r="119" spans="1:9" ht="25.5" x14ac:dyDescent="0.2">
      <c r="A119" s="19" t="s">
        <v>4</v>
      </c>
      <c r="B119" s="36" t="s">
        <v>65</v>
      </c>
      <c r="C119" s="20" t="s">
        <v>29</v>
      </c>
      <c r="D119" s="20" t="s">
        <v>25</v>
      </c>
      <c r="E119" s="20" t="s">
        <v>76</v>
      </c>
      <c r="F119" s="20" t="s">
        <v>39</v>
      </c>
      <c r="G119" s="98">
        <f>G120</f>
        <v>8531.52</v>
      </c>
    </row>
    <row r="120" spans="1:9" ht="40.5" x14ac:dyDescent="0.2">
      <c r="A120" s="16" t="s">
        <v>10</v>
      </c>
      <c r="B120" s="62" t="s">
        <v>65</v>
      </c>
      <c r="C120" s="21" t="s">
        <v>29</v>
      </c>
      <c r="D120" s="21" t="s">
        <v>25</v>
      </c>
      <c r="E120" s="21" t="s">
        <v>91</v>
      </c>
      <c r="F120" s="21" t="s">
        <v>39</v>
      </c>
      <c r="G120" s="95">
        <f>SUM(G121:G129)</f>
        <v>8531.52</v>
      </c>
    </row>
    <row r="121" spans="1:9" ht="11.25" customHeight="1" x14ac:dyDescent="0.2">
      <c r="A121" s="17" t="s">
        <v>99</v>
      </c>
      <c r="B121" s="38" t="s">
        <v>65</v>
      </c>
      <c r="C121" s="18" t="s">
        <v>29</v>
      </c>
      <c r="D121" s="18" t="s">
        <v>25</v>
      </c>
      <c r="E121" s="18" t="s">
        <v>91</v>
      </c>
      <c r="F121" s="18" t="s">
        <v>62</v>
      </c>
      <c r="G121" s="109">
        <v>3501.49</v>
      </c>
      <c r="H121" s="130"/>
      <c r="I121" s="139"/>
    </row>
    <row r="122" spans="1:9" ht="1.5" hidden="1" customHeight="1" x14ac:dyDescent="0.2">
      <c r="A122" s="17" t="s">
        <v>116</v>
      </c>
      <c r="B122" s="38" t="s">
        <v>65</v>
      </c>
      <c r="C122" s="18" t="s">
        <v>29</v>
      </c>
      <c r="D122" s="18" t="s">
        <v>25</v>
      </c>
      <c r="E122" s="18" t="s">
        <v>91</v>
      </c>
      <c r="F122" s="18" t="s">
        <v>115</v>
      </c>
      <c r="G122" s="109">
        <v>0</v>
      </c>
      <c r="I122" s="139"/>
    </row>
    <row r="123" spans="1:9" ht="36.75" customHeight="1" x14ac:dyDescent="0.2">
      <c r="A123" s="17" t="s">
        <v>117</v>
      </c>
      <c r="B123" s="38" t="s">
        <v>65</v>
      </c>
      <c r="C123" s="18" t="s">
        <v>29</v>
      </c>
      <c r="D123" s="18" t="s">
        <v>25</v>
      </c>
      <c r="E123" s="18" t="s">
        <v>91</v>
      </c>
      <c r="F123" s="18" t="s">
        <v>97</v>
      </c>
      <c r="G123" s="109">
        <v>1131.5</v>
      </c>
      <c r="H123" s="129"/>
      <c r="I123" s="139"/>
    </row>
    <row r="124" spans="1:9" ht="24.75" customHeight="1" x14ac:dyDescent="0.2">
      <c r="A124" s="17" t="s">
        <v>157</v>
      </c>
      <c r="B124" s="38" t="s">
        <v>65</v>
      </c>
      <c r="C124" s="18" t="s">
        <v>29</v>
      </c>
      <c r="D124" s="18" t="s">
        <v>25</v>
      </c>
      <c r="E124" s="18" t="s">
        <v>91</v>
      </c>
      <c r="F124" s="18" t="s">
        <v>156</v>
      </c>
      <c r="G124" s="99">
        <v>123.98</v>
      </c>
      <c r="H124" s="129"/>
    </row>
    <row r="125" spans="1:9" ht="25.5" x14ac:dyDescent="0.2">
      <c r="A125" s="17" t="s">
        <v>57</v>
      </c>
      <c r="B125" s="37" t="s">
        <v>65</v>
      </c>
      <c r="C125" s="18" t="s">
        <v>29</v>
      </c>
      <c r="D125" s="18" t="s">
        <v>25</v>
      </c>
      <c r="E125" s="18" t="s">
        <v>91</v>
      </c>
      <c r="F125" s="18" t="s">
        <v>58</v>
      </c>
      <c r="G125" s="109">
        <v>2086.34</v>
      </c>
      <c r="H125" s="68"/>
      <c r="I125" s="68"/>
    </row>
    <row r="126" spans="1:9" x14ac:dyDescent="0.2">
      <c r="A126" s="17" t="s">
        <v>144</v>
      </c>
      <c r="B126" s="37" t="s">
        <v>65</v>
      </c>
      <c r="C126" s="18" t="s">
        <v>29</v>
      </c>
      <c r="D126" s="18" t="s">
        <v>25</v>
      </c>
      <c r="E126" s="18" t="s">
        <v>91</v>
      </c>
      <c r="F126" s="18" t="s">
        <v>143</v>
      </c>
      <c r="G126" s="109">
        <v>1688.21</v>
      </c>
      <c r="H126" s="68"/>
      <c r="I126" s="68"/>
    </row>
    <row r="127" spans="1:9" ht="25.5" x14ac:dyDescent="0.2">
      <c r="A127" s="17" t="s">
        <v>111</v>
      </c>
      <c r="B127" s="37" t="s">
        <v>65</v>
      </c>
      <c r="C127" s="18" t="s">
        <v>29</v>
      </c>
      <c r="D127" s="18" t="s">
        <v>25</v>
      </c>
      <c r="E127" s="18" t="s">
        <v>91</v>
      </c>
      <c r="F127" s="18" t="s">
        <v>108</v>
      </c>
      <c r="G127" s="109">
        <v>0</v>
      </c>
      <c r="H127" s="129"/>
    </row>
    <row r="128" spans="1:9" x14ac:dyDescent="0.2">
      <c r="A128" s="17" t="s">
        <v>102</v>
      </c>
      <c r="B128" s="38" t="s">
        <v>65</v>
      </c>
      <c r="C128" s="18" t="s">
        <v>29</v>
      </c>
      <c r="D128" s="18" t="s">
        <v>25</v>
      </c>
      <c r="E128" s="18" t="s">
        <v>91</v>
      </c>
      <c r="F128" s="18" t="s">
        <v>59</v>
      </c>
      <c r="G128" s="99">
        <v>0</v>
      </c>
    </row>
    <row r="129" spans="1:8" x14ac:dyDescent="0.2">
      <c r="A129" s="17" t="s">
        <v>110</v>
      </c>
      <c r="B129" s="38" t="s">
        <v>65</v>
      </c>
      <c r="C129" s="18" t="s">
        <v>29</v>
      </c>
      <c r="D129" s="18" t="s">
        <v>25</v>
      </c>
      <c r="E129" s="18" t="s">
        <v>91</v>
      </c>
      <c r="F129" s="18" t="s">
        <v>109</v>
      </c>
      <c r="G129" s="99">
        <v>0</v>
      </c>
    </row>
    <row r="130" spans="1:8" ht="40.5" customHeight="1" x14ac:dyDescent="0.2">
      <c r="A130" s="16" t="s">
        <v>12</v>
      </c>
      <c r="B130" s="36" t="s">
        <v>65</v>
      </c>
      <c r="C130" s="20" t="s">
        <v>29</v>
      </c>
      <c r="D130" s="20" t="s">
        <v>25</v>
      </c>
      <c r="E130" s="20" t="s">
        <v>131</v>
      </c>
      <c r="F130" s="20" t="s">
        <v>39</v>
      </c>
      <c r="G130" s="127">
        <f>G131</f>
        <v>206.22</v>
      </c>
    </row>
    <row r="131" spans="1:8" ht="37.5" customHeight="1" x14ac:dyDescent="0.2">
      <c r="A131" s="19" t="s">
        <v>132</v>
      </c>
      <c r="B131" s="36" t="s">
        <v>65</v>
      </c>
      <c r="C131" s="20" t="s">
        <v>29</v>
      </c>
      <c r="D131" s="20" t="s">
        <v>25</v>
      </c>
      <c r="E131" s="20" t="s">
        <v>133</v>
      </c>
      <c r="F131" s="20" t="s">
        <v>39</v>
      </c>
      <c r="G131" s="127">
        <f>G132</f>
        <v>206.22</v>
      </c>
    </row>
    <row r="132" spans="1:8" ht="43.5" customHeight="1" x14ac:dyDescent="0.2">
      <c r="A132" s="17" t="s">
        <v>57</v>
      </c>
      <c r="B132" s="38" t="s">
        <v>65</v>
      </c>
      <c r="C132" s="18" t="s">
        <v>29</v>
      </c>
      <c r="D132" s="18" t="s">
        <v>25</v>
      </c>
      <c r="E132" s="18" t="s">
        <v>133</v>
      </c>
      <c r="F132" s="18" t="s">
        <v>58</v>
      </c>
      <c r="G132" s="99">
        <v>206.22</v>
      </c>
      <c r="H132" s="129"/>
    </row>
    <row r="133" spans="1:8" ht="47.25" x14ac:dyDescent="0.2">
      <c r="A133" s="47" t="s">
        <v>20</v>
      </c>
      <c r="B133" s="51" t="s">
        <v>65</v>
      </c>
      <c r="C133" s="28" t="s">
        <v>19</v>
      </c>
      <c r="D133" s="28" t="s">
        <v>38</v>
      </c>
      <c r="E133" s="28" t="s">
        <v>73</v>
      </c>
      <c r="F133" s="28" t="s">
        <v>39</v>
      </c>
      <c r="G133" s="107">
        <f t="shared" ref="G133:G138" si="1">G134</f>
        <v>0</v>
      </c>
    </row>
    <row r="134" spans="1:8" ht="28.5" x14ac:dyDescent="0.2">
      <c r="A134" s="29" t="s">
        <v>21</v>
      </c>
      <c r="B134" s="39" t="s">
        <v>65</v>
      </c>
      <c r="C134" s="23" t="s">
        <v>19</v>
      </c>
      <c r="D134" s="23" t="s">
        <v>25</v>
      </c>
      <c r="E134" s="23" t="s">
        <v>73</v>
      </c>
      <c r="F134" s="23" t="s">
        <v>39</v>
      </c>
      <c r="G134" s="111">
        <f t="shared" si="1"/>
        <v>0</v>
      </c>
    </row>
    <row r="135" spans="1:8" ht="30" x14ac:dyDescent="0.2">
      <c r="A135" s="52" t="s">
        <v>12</v>
      </c>
      <c r="B135" s="55" t="s">
        <v>65</v>
      </c>
      <c r="C135" s="33" t="s">
        <v>19</v>
      </c>
      <c r="D135" s="33" t="s">
        <v>25</v>
      </c>
      <c r="E135" s="33" t="s">
        <v>74</v>
      </c>
      <c r="F135" s="33" t="s">
        <v>39</v>
      </c>
      <c r="G135" s="92">
        <f t="shared" si="1"/>
        <v>0</v>
      </c>
    </row>
    <row r="136" spans="1:8" ht="45" x14ac:dyDescent="0.2">
      <c r="A136" s="56" t="s">
        <v>3</v>
      </c>
      <c r="B136" s="58" t="s">
        <v>65</v>
      </c>
      <c r="C136" s="57" t="s">
        <v>19</v>
      </c>
      <c r="D136" s="57" t="s">
        <v>25</v>
      </c>
      <c r="E136" s="57" t="s">
        <v>75</v>
      </c>
      <c r="F136" s="57" t="s">
        <v>39</v>
      </c>
      <c r="G136" s="93">
        <f t="shared" si="1"/>
        <v>0</v>
      </c>
    </row>
    <row r="137" spans="1:8" ht="25.5" x14ac:dyDescent="0.2">
      <c r="A137" s="19" t="s">
        <v>4</v>
      </c>
      <c r="B137" s="36" t="s">
        <v>65</v>
      </c>
      <c r="C137" s="20" t="s">
        <v>19</v>
      </c>
      <c r="D137" s="20" t="s">
        <v>25</v>
      </c>
      <c r="E137" s="20" t="s">
        <v>76</v>
      </c>
      <c r="F137" s="20" t="s">
        <v>39</v>
      </c>
      <c r="G137" s="99">
        <f t="shared" si="1"/>
        <v>0</v>
      </c>
    </row>
    <row r="138" spans="1:8" s="63" customFormat="1" ht="13.5" customHeight="1" x14ac:dyDescent="0.2">
      <c r="A138" s="24" t="s">
        <v>7</v>
      </c>
      <c r="B138" s="62" t="s">
        <v>65</v>
      </c>
      <c r="C138" s="21" t="s">
        <v>19</v>
      </c>
      <c r="D138" s="21" t="s">
        <v>25</v>
      </c>
      <c r="E138" s="21" t="s">
        <v>92</v>
      </c>
      <c r="F138" s="21" t="s">
        <v>39</v>
      </c>
      <c r="G138" s="97">
        <f t="shared" si="1"/>
        <v>0</v>
      </c>
    </row>
    <row r="139" spans="1:8" ht="13.5" customHeight="1" x14ac:dyDescent="0.2">
      <c r="A139" s="75" t="s">
        <v>7</v>
      </c>
      <c r="B139" s="38" t="s">
        <v>65</v>
      </c>
      <c r="C139" s="18" t="s">
        <v>19</v>
      </c>
      <c r="D139" s="18" t="s">
        <v>25</v>
      </c>
      <c r="E139" s="18" t="s">
        <v>92</v>
      </c>
      <c r="F139" s="18" t="s">
        <v>63</v>
      </c>
      <c r="G139" s="99">
        <v>0</v>
      </c>
      <c r="H139" s="129"/>
    </row>
    <row r="140" spans="1:8" ht="78.75" x14ac:dyDescent="0.2">
      <c r="A140" s="12" t="s">
        <v>15</v>
      </c>
      <c r="B140" s="51" t="s">
        <v>65</v>
      </c>
      <c r="C140" s="28" t="s">
        <v>0</v>
      </c>
      <c r="D140" s="28" t="s">
        <v>38</v>
      </c>
      <c r="E140" s="28" t="s">
        <v>73</v>
      </c>
      <c r="F140" s="28" t="s">
        <v>39</v>
      </c>
      <c r="G140" s="112">
        <f>G141</f>
        <v>154.88999999999999</v>
      </c>
    </row>
    <row r="141" spans="1:8" ht="28.5" x14ac:dyDescent="0.2">
      <c r="A141" s="22" t="s">
        <v>16</v>
      </c>
      <c r="B141" s="39" t="s">
        <v>65</v>
      </c>
      <c r="C141" s="30" t="s">
        <v>0</v>
      </c>
      <c r="D141" s="30" t="s">
        <v>44</v>
      </c>
      <c r="E141" s="23" t="s">
        <v>73</v>
      </c>
      <c r="F141" s="30" t="s">
        <v>39</v>
      </c>
      <c r="G141" s="91">
        <f>G142</f>
        <v>154.88999999999999</v>
      </c>
    </row>
    <row r="142" spans="1:8" ht="30" x14ac:dyDescent="0.2">
      <c r="A142" s="52" t="s">
        <v>12</v>
      </c>
      <c r="B142" s="55" t="s">
        <v>65</v>
      </c>
      <c r="C142" s="54" t="s">
        <v>0</v>
      </c>
      <c r="D142" s="54" t="s">
        <v>44</v>
      </c>
      <c r="E142" s="33" t="s">
        <v>74</v>
      </c>
      <c r="F142" s="33" t="s">
        <v>39</v>
      </c>
      <c r="G142" s="92">
        <f>G143</f>
        <v>154.88999999999999</v>
      </c>
    </row>
    <row r="143" spans="1:8" ht="45" x14ac:dyDescent="0.2">
      <c r="A143" s="56" t="s">
        <v>3</v>
      </c>
      <c r="B143" s="58" t="s">
        <v>65</v>
      </c>
      <c r="C143" s="59" t="s">
        <v>0</v>
      </c>
      <c r="D143" s="59" t="s">
        <v>44</v>
      </c>
      <c r="E143" s="57" t="s">
        <v>75</v>
      </c>
      <c r="F143" s="59" t="s">
        <v>39</v>
      </c>
      <c r="G143" s="93">
        <f>G145</f>
        <v>154.88999999999999</v>
      </c>
    </row>
    <row r="144" spans="1:8" ht="25.5" x14ac:dyDescent="0.2">
      <c r="A144" s="19" t="s">
        <v>4</v>
      </c>
      <c r="B144" s="62" t="s">
        <v>65</v>
      </c>
      <c r="C144" s="25" t="s">
        <v>0</v>
      </c>
      <c r="D144" s="25" t="s">
        <v>44</v>
      </c>
      <c r="E144" s="20" t="s">
        <v>76</v>
      </c>
      <c r="F144" s="25" t="s">
        <v>39</v>
      </c>
      <c r="G144" s="94">
        <f>G145</f>
        <v>154.88999999999999</v>
      </c>
    </row>
    <row r="145" spans="1:12" s="46" customFormat="1" ht="13.5" x14ac:dyDescent="0.2">
      <c r="A145" s="16" t="s">
        <v>8</v>
      </c>
      <c r="B145" s="62" t="s">
        <v>65</v>
      </c>
      <c r="C145" s="26" t="s">
        <v>0</v>
      </c>
      <c r="D145" s="26" t="s">
        <v>44</v>
      </c>
      <c r="E145" s="21" t="s">
        <v>93</v>
      </c>
      <c r="F145" s="26" t="s">
        <v>39</v>
      </c>
      <c r="G145" s="97">
        <f>G146</f>
        <v>154.88999999999999</v>
      </c>
    </row>
    <row r="146" spans="1:12" ht="13.5" thickBot="1" x14ac:dyDescent="0.25">
      <c r="A146" s="76" t="s">
        <v>8</v>
      </c>
      <c r="B146" s="77" t="s">
        <v>65</v>
      </c>
      <c r="C146" s="78" t="s">
        <v>0</v>
      </c>
      <c r="D146" s="78" t="s">
        <v>44</v>
      </c>
      <c r="E146" s="79" t="s">
        <v>93</v>
      </c>
      <c r="F146" s="78" t="s">
        <v>64</v>
      </c>
      <c r="G146" s="113">
        <v>154.88999999999999</v>
      </c>
      <c r="H146" s="129"/>
      <c r="J146" s="15"/>
      <c r="K146" s="15"/>
      <c r="L146" s="15"/>
    </row>
    <row r="147" spans="1:12" x14ac:dyDescent="0.2">
      <c r="A147" s="40"/>
      <c r="B147" s="41"/>
      <c r="C147" s="42"/>
      <c r="D147" s="42"/>
      <c r="E147" s="42"/>
      <c r="F147" s="42"/>
      <c r="G147" s="114"/>
    </row>
    <row r="148" spans="1:12" ht="14.25" x14ac:dyDescent="0.2">
      <c r="A148" s="2"/>
      <c r="B148" s="43"/>
      <c r="E148" s="164"/>
      <c r="F148" s="164"/>
    </row>
    <row r="149" spans="1:12" x14ac:dyDescent="0.2">
      <c r="B149" s="44"/>
    </row>
    <row r="150" spans="1:12" x14ac:dyDescent="0.2">
      <c r="B150" s="45"/>
    </row>
    <row r="151" spans="1:12" x14ac:dyDescent="0.2">
      <c r="B151" s="41"/>
    </row>
    <row r="152" spans="1:12" x14ac:dyDescent="0.2">
      <c r="B152" s="41"/>
    </row>
    <row r="153" spans="1:12" x14ac:dyDescent="0.2">
      <c r="B153" s="41"/>
    </row>
    <row r="154" spans="1:12" x14ac:dyDescent="0.2">
      <c r="B154" s="41"/>
    </row>
    <row r="155" spans="1:12" x14ac:dyDescent="0.2">
      <c r="B155" s="41"/>
    </row>
  </sheetData>
  <autoFilter ref="A1:G157"/>
  <mergeCells count="6">
    <mergeCell ref="E148:F148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67" fitToHeight="3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 №5</vt:lpstr>
      <vt:lpstr>Прил №7</vt:lpstr>
      <vt:lpstr>'Прил №5'!Заголовки_для_печати</vt:lpstr>
      <vt:lpstr>'Прил №7'!Заголовки_для_печати</vt:lpstr>
      <vt:lpstr>'Прил №5'!Область_печати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Ирина</cp:lastModifiedBy>
  <cp:lastPrinted>2021-02-01T02:57:27Z</cp:lastPrinted>
  <dcterms:created xsi:type="dcterms:W3CDTF">2007-03-15T07:53:30Z</dcterms:created>
  <dcterms:modified xsi:type="dcterms:W3CDTF">2021-06-24T07:05:11Z</dcterms:modified>
</cp:coreProperties>
</file>