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вякинский ветник от 17.09.2021\Внесение изменения сентябрь 2021\"/>
    </mc:Choice>
  </mc:AlternateContent>
  <bookViews>
    <workbookView xWindow="0" yWindow="0" windowWidth="28800" windowHeight="12000"/>
  </bookViews>
  <sheets>
    <sheet name="Прил №5" sheetId="41" r:id="rId1"/>
    <sheet name="Прил №7" sheetId="42" r:id="rId2"/>
  </sheets>
  <externalReferences>
    <externalReference r:id="rId3"/>
  </externalReferences>
  <definedNames>
    <definedName name="_xlnm._FilterDatabase" localSheetId="0" hidden="1">'Прил №5'!$A$1:$E$45</definedName>
    <definedName name="_xlnm._FilterDatabase" localSheetId="1" hidden="1">'Прил №7'!$A$1:$G$160</definedName>
    <definedName name="_xlnm.Print_Titles" localSheetId="0">'Прил №5'!$11:$11</definedName>
    <definedName name="_xlnm.Print_Titles" localSheetId="1">'Прил №7'!$11:$11</definedName>
    <definedName name="_xlnm.Print_Area" localSheetId="0">'Прил №5'!$A$1:$E$37</definedName>
  </definedNames>
  <calcPr calcId="162913" fullPrecision="0"/>
</workbook>
</file>

<file path=xl/calcChain.xml><?xml version="1.0" encoding="utf-8"?>
<calcChain xmlns="http://schemas.openxmlformats.org/spreadsheetml/2006/main">
  <c r="G103" i="42" l="1"/>
  <c r="G89" i="42"/>
  <c r="G88" i="42" s="1"/>
  <c r="G87" i="42" s="1"/>
  <c r="G148" i="42"/>
  <c r="G146" i="42" s="1"/>
  <c r="G145" i="42" s="1"/>
  <c r="G144" i="42" s="1"/>
  <c r="G143" i="42" s="1"/>
  <c r="G147" i="42"/>
  <c r="G141" i="42"/>
  <c r="G140" i="42"/>
  <c r="G139" i="42" s="1"/>
  <c r="G138" i="42" s="1"/>
  <c r="G137" i="42" s="1"/>
  <c r="G136" i="42" s="1"/>
  <c r="G134" i="42"/>
  <c r="G133" i="42" s="1"/>
  <c r="G123" i="42"/>
  <c r="G122" i="42" s="1"/>
  <c r="G121" i="42" s="1"/>
  <c r="G118" i="42"/>
  <c r="G117" i="42"/>
  <c r="G116" i="42" s="1"/>
  <c r="G112" i="42"/>
  <c r="G111" i="42" s="1"/>
  <c r="G110" i="42" s="1"/>
  <c r="G108" i="42"/>
  <c r="G105" i="42"/>
  <c r="G98" i="42"/>
  <c r="G96" i="42"/>
  <c r="G90" i="42"/>
  <c r="G84" i="42"/>
  <c r="G83" i="42" s="1"/>
  <c r="G82" i="42" s="1"/>
  <c r="G81" i="42" s="1"/>
  <c r="G79" i="42"/>
  <c r="G78" i="42"/>
  <c r="G77" i="42" s="1"/>
  <c r="G74" i="42"/>
  <c r="G72" i="42"/>
  <c r="G70" i="42"/>
  <c r="G69" i="42" s="1"/>
  <c r="G62" i="42"/>
  <c r="G61" i="42" s="1"/>
  <c r="G60" i="42" s="1"/>
  <c r="G59" i="42" s="1"/>
  <c r="G58" i="42" s="1"/>
  <c r="G57" i="42" s="1"/>
  <c r="G55" i="42"/>
  <c r="G54" i="42" s="1"/>
  <c r="G53" i="42"/>
  <c r="G52" i="42" s="1"/>
  <c r="G49" i="42"/>
  <c r="G48" i="42" s="1"/>
  <c r="G47" i="42"/>
  <c r="G46" i="42" s="1"/>
  <c r="G44" i="42"/>
  <c r="G43" i="42"/>
  <c r="G33" i="42"/>
  <c r="G32" i="42" s="1"/>
  <c r="G26" i="42"/>
  <c r="G25" i="42" s="1"/>
  <c r="G23" i="42"/>
  <c r="G22" i="42" s="1"/>
  <c r="G18" i="42"/>
  <c r="G17" i="42" s="1"/>
  <c r="G16" i="42" s="1"/>
  <c r="G15" i="42" s="1"/>
  <c r="G14" i="42" s="1"/>
  <c r="E37" i="41"/>
  <c r="E36" i="41"/>
  <c r="E35" i="41"/>
  <c r="E34" i="41"/>
  <c r="E33" i="41"/>
  <c r="E32" i="41"/>
  <c r="E31" i="41"/>
  <c r="E30" i="41"/>
  <c r="E29" i="41"/>
  <c r="E27" i="41"/>
  <c r="E26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G102" i="42" l="1"/>
  <c r="G101" i="42" s="1"/>
  <c r="G100" i="42" s="1"/>
  <c r="G94" i="42" s="1"/>
  <c r="G86" i="42" s="1"/>
  <c r="G120" i="42"/>
  <c r="G115" i="42"/>
  <c r="G114" i="42" s="1"/>
  <c r="G95" i="42"/>
  <c r="G76" i="42"/>
  <c r="G66" i="42"/>
  <c r="G67" i="42"/>
  <c r="G51" i="42"/>
  <c r="G68" i="42"/>
  <c r="G31" i="42"/>
  <c r="G30" i="42" s="1"/>
  <c r="G29" i="42" s="1"/>
  <c r="G13" i="42" s="1"/>
  <c r="G12" i="42" l="1"/>
</calcChain>
</file>

<file path=xl/sharedStrings.xml><?xml version="1.0" encoding="utf-8"?>
<sst xmlns="http://schemas.openxmlformats.org/spreadsheetml/2006/main" count="934" uniqueCount="157">
  <si>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</si>
  <si>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</si>
  <si>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</si>
  <si>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</si>
  <si>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</si>
  <si>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</si>
  <si>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</si>
  <si>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</si>
  <si>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Иные межбюджетные трансферты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</si>
  <si>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</si>
  <si>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Обеспечение деятельности в сфере устанвленных функций бюджетных, автономных и казенных учреждений</t>
  </si>
  <si>
    <t>Непрограммные расходы органов местного самоуправления</t>
  </si>
  <si>
    <t>Другие вопросы в области национальной экономики</t>
  </si>
  <si>
    <t>НАЦИОНАЛЬНАЯ ЭКОНОМИКА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</si>
  <si>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</si>
  <si>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</si>
  <si>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09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</si>
  <si>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</si>
  <si>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</si>
  <si>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</si>
  <si>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</si>
  <si>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Дорожное хозяйство (дорожные фонды)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</si>
  <si>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</si>
  <si>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</si>
  <si>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</si>
  <si>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</si>
  <si>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</si>
  <si>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</si>
  <si>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</si>
  <si>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</si>
  <si>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</si>
  <si>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</si>
  <si>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</si>
  <si>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</si>
  <si>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</si>
  <si>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</si>
  <si>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</si>
  <si>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</si>
  <si>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</si>
  <si>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</si>
  <si>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</si>
  <si>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</si>
  <si>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</si>
  <si>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</si>
  <si>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</si>
  <si>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</si>
  <si>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</si>
  <si>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</si>
  <si>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</si>
  <si>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</si>
  <si>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Благоустройство</t>
  </si>
  <si>
    <t>Уличное освещение</t>
  </si>
  <si>
    <t>Организация и содержание мест захоронения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</si>
  <si>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</si>
  <si>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</si>
  <si>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</si>
  <si>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</si>
  <si>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</si>
  <si>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</si>
  <si>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</si>
  <si>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</si>
  <si>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</si>
  <si>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</si>
  <si>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</si>
  <si>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</si>
  <si>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</si>
  <si>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Развитие домов культуры за счет средств местного бюджета</t>
  </si>
  <si>
    <t>Раздел</t>
  </si>
  <si>
    <t>Подраздел</t>
  </si>
  <si>
    <t>к решению Думы Ревякинского МО</t>
  </si>
  <si>
    <t>к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</si>
  <si>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</si>
  <si>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</si>
  <si>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</si>
  <si>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</si>
  <si>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</si>
  <si>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</si>
  <si>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</si>
  <si>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</si>
  <si>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</si>
  <si>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</si>
  <si>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</si>
  <si>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</si>
  <si>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</si>
  <si>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</si>
  <si>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</si>
  <si>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</si>
  <si>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</si>
  <si>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</si>
  <si>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</si>
  <si>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</si>
  <si>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</si>
  <si>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</si>
  <si>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</si>
  <si>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</si>
  <si>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</si>
  <si>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</si>
  <si>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</si>
  <si>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</si>
  <si>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</si>
  <si>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</si>
  <si>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</si>
  <si>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</si>
  <si>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</si>
  <si>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</si>
  <si>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</si>
  <si>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</si>
  <si>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</si>
  <si>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</si>
  <si>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</si>
  <si>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</si>
  <si>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</si>
  <si>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</si>
  <si>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</si>
  <si>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</si>
  <si>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</si>
  <si>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10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</si>
  <si>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</si>
  <si>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</si>
  <si>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</si>
  <si>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</si>
  <si>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</si>
  <si>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</si>
  <si>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</si>
  <si>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91.4.00.00000</t>
  </si>
  <si>
    <t>Реализация мероприятий перечня народных инициатив</t>
  </si>
  <si>
    <t>91.4.00.S2370</t>
  </si>
  <si>
    <t>880</t>
  </si>
  <si>
    <t>247</t>
  </si>
  <si>
    <t>Закупка энергетических ресурсов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</si>
  <si>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</si>
  <si>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</si>
  <si>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</si>
  <si>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Обеспечение деятельности в сфере установленных функций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</si>
  <si>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</si>
  <si>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Реализация мероприятий "Благоустройство сельских территорий"</t>
  </si>
  <si>
    <t>243</t>
  </si>
  <si>
    <t>Закупка товаров, работ, услуг в целях капитального ремонта государственного (муниципального) имущества</t>
  </si>
  <si>
    <t>Приложение №5</t>
  </si>
  <si>
    <t xml:space="preserve">                                                                                                             "О  бюджете Ревякинского муниципального образования  на 2021 год и на плановый период 2022-2023 годов"</t>
  </si>
  <si>
    <t>РАСПРЕДЕЛЕНИЕ БЮДЖЕТНЫХ АССИГНОВАНИЙ ПО РАЗДЕЛАМ И ПОДРАЗДЕЛАМ КЛАССИФИКАЦИИ РАСХОДОВ БЮДЖЕТОВ НА 2021 ГОД</t>
  </si>
  <si>
    <t>ОБРАЗОВАНИЕ</t>
  </si>
  <si>
    <t>Профессиональная подготовка, переподготовка и повышение квалификации</t>
  </si>
  <si>
    <t>КУЛЬТУРА,КИНЕМАТОГРАФИЯ</t>
  </si>
  <si>
    <t>Приложение №7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</si>
  <si>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</si>
  <si>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РАСПРЕДЕЛЕНИЕ БЮДЖЕТНЫХ АССИГНОВАНИЙ ПО РАЗДЕЛАМ, ПОДРАЗДЕЛАМ, ЦЕЛЕВЫМ СТАТЬЯМ И ВИДАМ РАСХОДОВ КЛАССИФИКАЦИИ РАСХОДОВ БЮДЖЕТОВ  НА 2021 ГОД</t>
  </si>
  <si>
    <t>Проведение выборов  и референдумов</t>
  </si>
  <si>
    <t>Иные бюджетные ассигнования</t>
  </si>
  <si>
    <t>800</t>
  </si>
  <si>
    <t>Специальные расходы</t>
  </si>
  <si>
    <t>Прочая закупка товаров, работ и услуг</t>
  </si>
  <si>
    <t>Муниципальная программа "Обеспечение пожарной безопасности на территории Иркутского района</t>
  </si>
  <si>
    <t>Иные мероприятия в сфере установленных функций</t>
  </si>
  <si>
    <t>91.4.00.L5762</t>
  </si>
  <si>
    <t>20.5.00.99000</t>
  </si>
  <si>
    <t>от 16.09.2021 № 53-214 /дсп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</si>
</sst>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0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5" borderId="0" applyNumberFormat="0" applyBorder="0" applyAlignment="0" applyProtection="0"/>
    <xf numFmtId="0" fontId="15" fillId="3" borderId="1" applyNumberFormat="0" applyAlignment="0" applyProtection="0"/>
    <xf numFmtId="0" fontId="16" fillId="2" borderId="2" applyNumberFormat="0" applyAlignment="0" applyProtection="0"/>
    <xf numFmtId="0" fontId="17" fillId="2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6" borderId="7" applyNumberFormat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27" fillId="0" borderId="9" applyNumberFormat="0" applyFill="0" applyAlignment="0" applyProtection="0"/>
    <xf numFmtId="0" fontId="12" fillId="0" borderId="0"/>
    <xf numFmtId="0" fontId="28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" fillId="0" borderId="0"/>
    <xf numFmtId="0" fontId="1" fillId="0" borderId="0"/>
  </cellStyleXfs>
  <cellXfs count="165">
    <xf numFmtId="0" fontId="0" fillId="0" borderId="0" xfId="0"/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6" fillId="0" borderId="0" xfId="0" applyNumberFormat="1" applyFont="1" applyAlignment="1">
      <alignment vertical="top"/>
    </xf>
    <xf numFmtId="0" fontId="8" fillId="0" borderId="20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2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vertical="top"/>
    </xf>
    <xf numFmtId="1" fontId="8" fillId="0" borderId="0" xfId="0" applyNumberFormat="1" applyFont="1" applyAlignment="1">
      <alignment vertical="top"/>
    </xf>
    <xf numFmtId="0" fontId="10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vertical="top" wrapText="1"/>
    </xf>
    <xf numFmtId="49" fontId="8" fillId="0" borderId="14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9" fontId="5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8" fillId="0" borderId="14" xfId="0" applyNumberFormat="1" applyFont="1" applyFill="1" applyBorder="1" applyAlignment="1">
      <alignment horizontal="center" vertical="top"/>
    </xf>
    <xf numFmtId="49" fontId="10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Fill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/>
    </xf>
    <xf numFmtId="49" fontId="11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/>
    </xf>
    <xf numFmtId="49" fontId="8" fillId="0" borderId="14" xfId="0" applyNumberFormat="1" applyFont="1" applyBorder="1" applyAlignment="1">
      <alignment vertical="top"/>
    </xf>
    <xf numFmtId="49" fontId="9" fillId="0" borderId="14" xfId="0" applyNumberFormat="1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13" xfId="0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/>
    </xf>
    <xf numFmtId="49" fontId="4" fillId="0" borderId="14" xfId="0" applyNumberFormat="1" applyFont="1" applyBorder="1" applyAlignment="1">
      <alignment vertical="top"/>
    </xf>
    <xf numFmtId="0" fontId="11" fillId="0" borderId="13" xfId="0" applyFont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49" fontId="11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Border="1" applyAlignment="1">
      <alignment vertical="top"/>
    </xf>
    <xf numFmtId="0" fontId="30" fillId="0" borderId="13" xfId="0" applyFont="1" applyBorder="1" applyAlignment="1">
      <alignment vertical="top" wrapText="1"/>
    </xf>
    <xf numFmtId="49" fontId="30" fillId="0" borderId="14" xfId="0" applyNumberFormat="1" applyFont="1" applyBorder="1" applyAlignment="1">
      <alignment horizontal="center" vertical="top"/>
    </xf>
    <xf numFmtId="49" fontId="30" fillId="0" borderId="14" xfId="0" applyNumberFormat="1" applyFont="1" applyBorder="1" applyAlignment="1">
      <alignment vertical="top"/>
    </xf>
    <xf numFmtId="49" fontId="30" fillId="0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4" fillId="0" borderId="14" xfId="0" applyFont="1" applyBorder="1" applyAlignment="1">
      <alignment horizontal="left" vertical="top" wrapText="1"/>
    </xf>
    <xf numFmtId="49" fontId="10" fillId="0" borderId="14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5" fillId="0" borderId="21" xfId="0" applyNumberFormat="1" applyFont="1" applyBorder="1" applyAlignment="1">
      <alignment vertical="top"/>
    </xf>
    <xf numFmtId="4" fontId="6" fillId="0" borderId="2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13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/>
    </xf>
    <xf numFmtId="1" fontId="5" fillId="0" borderId="0" xfId="0" applyNumberFormat="1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9" fontId="6" fillId="0" borderId="16" xfId="0" applyNumberFormat="1" applyFont="1" applyBorder="1" applyAlignment="1">
      <alignment vertical="top"/>
    </xf>
    <xf numFmtId="49" fontId="6" fillId="0" borderId="16" xfId="0" applyNumberFormat="1" applyFont="1" applyFill="1" applyBorder="1" applyAlignment="1">
      <alignment horizontal="center" vertical="top"/>
    </xf>
    <xf numFmtId="49" fontId="6" fillId="0" borderId="16" xfId="0" applyNumberFormat="1" applyFont="1" applyBorder="1" applyAlignment="1">
      <alignment horizontal="center" vertical="top"/>
    </xf>
    <xf numFmtId="0" fontId="30" fillId="19" borderId="13" xfId="0" applyFont="1" applyFill="1" applyBorder="1" applyAlignment="1">
      <alignment vertical="top" wrapText="1"/>
    </xf>
    <xf numFmtId="49" fontId="30" fillId="19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right" vertical="top" wrapText="1"/>
    </xf>
    <xf numFmtId="0" fontId="8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/>
    </xf>
    <xf numFmtId="0" fontId="10" fillId="0" borderId="13" xfId="0" applyFont="1" applyBorder="1" applyAlignment="1">
      <alignment wrapText="1"/>
    </xf>
    <xf numFmtId="49" fontId="30" fillId="19" borderId="14" xfId="0" applyNumberFormat="1" applyFont="1" applyFill="1" applyBorder="1" applyAlignment="1">
      <alignment vertical="top"/>
    </xf>
    <xf numFmtId="4" fontId="8" fillId="0" borderId="25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horizontal="right" vertical="top"/>
    </xf>
    <xf numFmtId="4" fontId="4" fillId="0" borderId="21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 wrapText="1"/>
    </xf>
    <xf numFmtId="4" fontId="11" fillId="0" borderId="21" xfId="0" applyNumberFormat="1" applyFont="1" applyBorder="1" applyAlignment="1">
      <alignment horizontal="right" vertical="top" wrapText="1"/>
    </xf>
    <xf numFmtId="4" fontId="30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horizontal="right" vertical="top" wrapText="1"/>
    </xf>
    <xf numFmtId="4" fontId="10" fillId="0" borderId="21" xfId="0" applyNumberFormat="1" applyFont="1" applyBorder="1" applyAlignment="1">
      <alignment vertical="top" wrapText="1"/>
    </xf>
    <xf numFmtId="4" fontId="6" fillId="0" borderId="21" xfId="0" applyNumberFormat="1" applyFont="1" applyFill="1" applyBorder="1" applyAlignment="1">
      <alignment horizontal="right" vertical="top"/>
    </xf>
    <xf numFmtId="4" fontId="10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vertical="top" wrapText="1"/>
    </xf>
    <xf numFmtId="4" fontId="6" fillId="0" borderId="21" xfId="0" applyNumberFormat="1" applyFont="1" applyBorder="1" applyAlignment="1">
      <alignment horizontal="right" vertical="top"/>
    </xf>
    <xf numFmtId="4" fontId="30" fillId="19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vertical="top" wrapText="1"/>
    </xf>
    <xf numFmtId="4" fontId="5" fillId="0" borderId="21" xfId="0" applyNumberFormat="1" applyFont="1" applyBorder="1" applyAlignment="1">
      <alignment vertical="top" wrapText="1"/>
    </xf>
    <xf numFmtId="4" fontId="11" fillId="0" borderId="21" xfId="0" applyNumberFormat="1" applyFont="1" applyBorder="1" applyAlignment="1">
      <alignment vertical="top" wrapText="1"/>
    </xf>
    <xf numFmtId="4" fontId="30" fillId="0" borderId="21" xfId="0" applyNumberFormat="1" applyFont="1" applyBorder="1" applyAlignment="1">
      <alignment vertical="top" wrapText="1"/>
    </xf>
    <xf numFmtId="4" fontId="4" fillId="0" borderId="21" xfId="0" applyNumberFormat="1" applyFont="1" applyFill="1" applyBorder="1" applyAlignment="1">
      <alignment vertical="top" wrapText="1"/>
    </xf>
    <xf numFmtId="4" fontId="11" fillId="0" borderId="21" xfId="0" applyNumberFormat="1" applyFont="1" applyFill="1" applyBorder="1" applyAlignment="1">
      <alignment vertical="top" wrapText="1"/>
    </xf>
    <xf numFmtId="4" fontId="4" fillId="0" borderId="21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vertical="top" wrapText="1"/>
    </xf>
    <xf numFmtId="4" fontId="6" fillId="19" borderId="21" xfId="0" applyNumberFormat="1" applyFont="1" applyFill="1" applyBorder="1" applyAlignment="1">
      <alignment horizontal="right" vertical="top"/>
    </xf>
    <xf numFmtId="4" fontId="10" fillId="0" borderId="21" xfId="0" applyNumberFormat="1" applyFont="1" applyBorder="1" applyAlignment="1">
      <alignment vertical="top"/>
    </xf>
    <xf numFmtId="4" fontId="5" fillId="0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horizontal="right" vertical="top" wrapText="1"/>
    </xf>
    <xf numFmtId="4" fontId="6" fillId="0" borderId="23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top"/>
    </xf>
    <xf numFmtId="49" fontId="7" fillId="0" borderId="11" xfId="0" applyNumberFormat="1" applyFont="1" applyFill="1" applyBorder="1" applyAlignment="1">
      <alignment vertical="top"/>
    </xf>
    <xf numFmtId="4" fontId="7" fillId="0" borderId="12" xfId="0" applyNumberFormat="1" applyFont="1" applyFill="1" applyBorder="1" applyAlignment="1">
      <alignment vertical="top"/>
    </xf>
    <xf numFmtId="4" fontId="8" fillId="0" borderId="21" xfId="0" applyNumberFormat="1" applyFont="1" applyBorder="1" applyAlignment="1">
      <alignment horizontal="right" vertical="top"/>
    </xf>
    <xf numFmtId="4" fontId="7" fillId="0" borderId="0" xfId="0" applyNumberFormat="1" applyFont="1" applyAlignment="1">
      <alignment vertical="top"/>
    </xf>
    <xf numFmtId="49" fontId="8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49" fontId="9" fillId="0" borderId="14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0" fontId="8" fillId="0" borderId="18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4" fontId="8" fillId="0" borderId="22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 vertical="top" wrapText="1"/>
    </xf>
    <xf numFmtId="2" fontId="5" fillId="0" borderId="14" xfId="0" applyNumberFormat="1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4" fontId="5" fillId="0" borderId="21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horizontal="left" vertical="top"/>
    </xf>
    <xf numFmtId="49" fontId="7" fillId="0" borderId="14" xfId="0" applyNumberFormat="1" applyFont="1" applyFill="1" applyBorder="1" applyAlignment="1">
      <alignment vertical="top"/>
    </xf>
    <xf numFmtId="4" fontId="7" fillId="0" borderId="12" xfId="0" applyNumberFormat="1" applyFont="1" applyFill="1" applyBorder="1" applyAlignment="1">
      <alignment horizontal="right" vertical="top"/>
    </xf>
    <xf numFmtId="2" fontId="8" fillId="0" borderId="0" xfId="0" applyNumberFormat="1" applyFont="1" applyAlignment="1">
      <alignment vertical="top"/>
    </xf>
    <xf numFmtId="9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4" fontId="8" fillId="0" borderId="21" xfId="0" applyNumberFormat="1" applyFont="1" applyBorder="1" applyAlignment="1">
      <alignment horizontal="right" vertical="center"/>
    </xf>
    <xf numFmtId="0" fontId="7" fillId="0" borderId="26" xfId="0" applyFont="1" applyFill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4" fontId="31" fillId="0" borderId="21" xfId="0" applyNumberFormat="1" applyFont="1" applyFill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4" fontId="4" fillId="0" borderId="14" xfId="0" applyNumberFormat="1" applyFont="1" applyBorder="1" applyAlignment="1">
      <alignment horizontal="right" vertical="top"/>
    </xf>
    <xf numFmtId="4" fontId="5" fillId="0" borderId="13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vertical="top" wrapText="1"/>
    </xf>
    <xf numFmtId="49" fontId="9" fillId="0" borderId="14" xfId="0" applyNumberFormat="1" applyFont="1" applyBorder="1" applyAlignment="1">
      <alignment horizontal="center" vertical="top"/>
    </xf>
    <xf numFmtId="4" fontId="6" fillId="0" borderId="13" xfId="0" applyNumberFormat="1" applyFont="1" applyFill="1" applyBorder="1" applyAlignment="1">
      <alignment vertical="top" wrapText="1"/>
    </xf>
    <xf numFmtId="10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 wrapText="1"/>
    </xf>
    <xf numFmtId="4" fontId="6" fillId="0" borderId="17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85;&#1072;/Desktop/&#1041;&#1102;&#1076;&#1078;&#1077;&#1090;/&#1041;&#1102;&#1076;&#1078;&#1077;&#1090;%202021%20&#1075;&#1086;&#1076;&#1072;/&#1041;&#1102;&#1076;&#1078;&#1077;&#1090;%202021%20&#1075;&#1086;&#1076;/&#1042;&#1085;&#1077;&#1089;&#1077;&#1085;&#1080;&#1077;%20&#1080;&#1079;&#1084;&#1077;&#1085;&#1077;&#1085;&#1080;&#1103;%20&#1080;&#1102;&#1083;&#1100;%202021/&#1042;&#1085;&#1077;&#1089;&#1077;&#1085;&#1080;&#1103;%20&#1080;&#1079;&#1084;&#1077;&#1085;&#1077;&#1085;&#1080;&#1103;%20&#1080;&#110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 №5"/>
      <sheetName val="Прил №6"/>
      <sheetName val="Прил №7"/>
      <sheetName val="Прил №8"/>
      <sheetName val="прил №9"/>
    </sheetNames>
    <sheetDataSet>
      <sheetData sheetId="0"/>
      <sheetData sheetId="1"/>
      <sheetData sheetId="2"/>
      <sheetData sheetId="3">
        <row r="12">
          <cell r="G12">
            <v>26092.53</v>
          </cell>
        </row>
        <row r="13">
          <cell r="G13">
            <v>11514.26</v>
          </cell>
        </row>
        <row r="14">
          <cell r="G14">
            <v>1474.91</v>
          </cell>
        </row>
        <row r="22">
          <cell r="G22">
            <v>0</v>
          </cell>
        </row>
        <row r="29">
          <cell r="G29">
            <v>9120.4599999999991</v>
          </cell>
        </row>
        <row r="46">
          <cell r="G46">
            <v>759.3</v>
          </cell>
        </row>
        <row r="51">
          <cell r="G51">
            <v>159.59</v>
          </cell>
        </row>
        <row r="57">
          <cell r="G57">
            <v>137.30000000000001</v>
          </cell>
        </row>
        <row r="58">
          <cell r="G58">
            <v>137.30000000000001</v>
          </cell>
        </row>
        <row r="66">
          <cell r="G66">
            <v>69.31</v>
          </cell>
        </row>
        <row r="67">
          <cell r="G67">
            <v>54.31</v>
          </cell>
        </row>
        <row r="76">
          <cell r="G76">
            <v>3203.29</v>
          </cell>
        </row>
        <row r="77">
          <cell r="G77">
            <v>1922.98</v>
          </cell>
        </row>
        <row r="86">
          <cell r="G86">
            <v>2366.2600000000002</v>
          </cell>
        </row>
        <row r="87">
          <cell r="G87">
            <v>48.73</v>
          </cell>
        </row>
        <row r="92">
          <cell r="G92">
            <v>2317.5300000000002</v>
          </cell>
        </row>
        <row r="107">
          <cell r="G107">
            <v>15.5</v>
          </cell>
        </row>
        <row r="109">
          <cell r="G109">
            <v>15.5</v>
          </cell>
        </row>
        <row r="111">
          <cell r="G111">
            <v>8631.7199999999993</v>
          </cell>
        </row>
        <row r="112">
          <cell r="G112">
            <v>8631.7199999999993</v>
          </cell>
        </row>
        <row r="133">
          <cell r="G133">
            <v>0</v>
          </cell>
        </row>
        <row r="139">
          <cell r="G139">
            <v>0</v>
          </cell>
        </row>
        <row r="140">
          <cell r="G140">
            <v>154.88999999999999</v>
          </cell>
        </row>
        <row r="141">
          <cell r="G141">
            <v>154.88999999999999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4"/>
  <sheetViews>
    <sheetView tabSelected="1" view="pageBreakPreview" zoomScaleSheetLayoutView="100" workbookViewId="0">
      <selection activeCell="A5" sqref="A5:E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" style="66" customWidth="1"/>
    <col min="6" max="16384" width="9.140625" style="1"/>
  </cols>
  <sheetData>
    <row r="2" spans="1:8" ht="14.25" x14ac:dyDescent="0.2">
      <c r="A2" s="161" t="s">
        <v>138</v>
      </c>
      <c r="B2" s="161"/>
      <c r="C2" s="161"/>
      <c r="D2" s="161"/>
      <c r="E2" s="161"/>
    </row>
    <row r="3" spans="1:8" ht="14.25" x14ac:dyDescent="0.2">
      <c r="A3" s="161" t="s">
        <v>70</v>
      </c>
      <c r="B3" s="161"/>
      <c r="C3" s="161"/>
      <c r="D3" s="161"/>
      <c r="E3" s="161"/>
    </row>
    <row r="4" spans="1:8" ht="35.25" customHeight="1" x14ac:dyDescent="0.2">
      <c r="A4" s="162" t="s">
        <v>139</v>
      </c>
      <c r="B4" s="162"/>
      <c r="C4" s="162"/>
      <c r="D4" s="162"/>
      <c r="E4" s="162"/>
    </row>
    <row r="5" spans="1:8" ht="15" x14ac:dyDescent="0.2">
      <c r="A5" s="163" t="s">
        <v>156</v>
      </c>
      <c r="B5" s="163"/>
      <c r="C5" s="163"/>
      <c r="D5" s="163"/>
      <c r="E5" s="163"/>
    </row>
    <row r="6" spans="1:8" ht="15" x14ac:dyDescent="0.2">
      <c r="A6" s="163"/>
      <c r="B6" s="163"/>
      <c r="C6" s="163"/>
      <c r="D6" s="163"/>
      <c r="E6" s="163"/>
    </row>
    <row r="7" spans="1:8" ht="12.75" customHeight="1" x14ac:dyDescent="0.2">
      <c r="A7" s="159" t="s">
        <v>140</v>
      </c>
      <c r="B7" s="159"/>
      <c r="C7" s="159"/>
      <c r="D7" s="159"/>
      <c r="E7" s="159"/>
    </row>
    <row r="8" spans="1:8" x14ac:dyDescent="0.2">
      <c r="A8" s="159"/>
      <c r="B8" s="159"/>
      <c r="C8" s="159"/>
      <c r="D8" s="159"/>
      <c r="E8" s="159"/>
    </row>
    <row r="9" spans="1:8" x14ac:dyDescent="0.2">
      <c r="A9" s="159"/>
      <c r="B9" s="159"/>
      <c r="C9" s="159"/>
      <c r="D9" s="159"/>
      <c r="E9" s="159"/>
    </row>
    <row r="10" spans="1:8" ht="13.5" thickBot="1" x14ac:dyDescent="0.25">
      <c r="A10" s="160" t="s">
        <v>31</v>
      </c>
      <c r="B10" s="160"/>
      <c r="C10" s="160"/>
      <c r="D10" s="160"/>
      <c r="E10" s="160"/>
    </row>
    <row r="11" spans="1:8" x14ac:dyDescent="0.2">
      <c r="A11" s="121" t="s">
        <v>32</v>
      </c>
      <c r="B11" s="7" t="s">
        <v>17</v>
      </c>
      <c r="C11" s="122" t="s">
        <v>67</v>
      </c>
      <c r="D11" s="122" t="s">
        <v>68</v>
      </c>
      <c r="E11" s="123" t="s">
        <v>36</v>
      </c>
      <c r="F11" s="9"/>
    </row>
    <row r="12" spans="1:8" s="58" customFormat="1" ht="28.5" x14ac:dyDescent="0.2">
      <c r="A12" s="27" t="s">
        <v>65</v>
      </c>
      <c r="B12" s="124">
        <v>727</v>
      </c>
      <c r="C12" s="125"/>
      <c r="D12" s="126"/>
      <c r="E12" s="127">
        <f>'[1]Прил №7'!G12</f>
        <v>26092.53</v>
      </c>
      <c r="F12" s="70"/>
      <c r="G12" s="70"/>
      <c r="H12" s="70"/>
    </row>
    <row r="13" spans="1:8" s="58" customFormat="1" ht="15" x14ac:dyDescent="0.2">
      <c r="A13" s="128" t="s">
        <v>23</v>
      </c>
      <c r="B13" s="110" t="s">
        <v>64</v>
      </c>
      <c r="C13" s="129" t="s">
        <v>24</v>
      </c>
      <c r="D13" s="129" t="s">
        <v>37</v>
      </c>
      <c r="E13" s="111">
        <f>'[1]Прил №7'!G13</f>
        <v>11514.26</v>
      </c>
    </row>
    <row r="14" spans="1:8" s="58" customFormat="1" ht="30" x14ac:dyDescent="0.2">
      <c r="A14" s="130" t="s">
        <v>39</v>
      </c>
      <c r="B14" s="110" t="s">
        <v>64</v>
      </c>
      <c r="C14" s="129" t="s">
        <v>24</v>
      </c>
      <c r="D14" s="129" t="s">
        <v>40</v>
      </c>
      <c r="E14" s="111">
        <f>'[1]Прил №7'!G14</f>
        <v>1474.91</v>
      </c>
      <c r="F14" s="67"/>
      <c r="G14" s="67"/>
      <c r="H14" s="67"/>
    </row>
    <row r="15" spans="1:8" s="58" customFormat="1" ht="45" x14ac:dyDescent="0.2">
      <c r="A15" s="130" t="s">
        <v>9</v>
      </c>
      <c r="B15" s="110" t="s">
        <v>64</v>
      </c>
      <c r="C15" s="129" t="s">
        <v>24</v>
      </c>
      <c r="D15" s="129" t="s">
        <v>43</v>
      </c>
      <c r="E15" s="111">
        <f>'[1]Прил №7'!G22</f>
        <v>0</v>
      </c>
    </row>
    <row r="16" spans="1:8" s="58" customFormat="1" ht="45" x14ac:dyDescent="0.2">
      <c r="A16" s="68" t="s">
        <v>1</v>
      </c>
      <c r="B16" s="110" t="s">
        <v>64</v>
      </c>
      <c r="C16" s="69" t="s">
        <v>24</v>
      </c>
      <c r="D16" s="69" t="s">
        <v>25</v>
      </c>
      <c r="E16" s="111">
        <f>'[1]Прил №7'!G29</f>
        <v>9120.4599999999991</v>
      </c>
      <c r="F16" s="67"/>
      <c r="G16" s="67"/>
      <c r="H16" s="67"/>
    </row>
    <row r="17" spans="1:8" s="58" customFormat="1" ht="15" x14ac:dyDescent="0.2">
      <c r="A17" s="68" t="s">
        <v>108</v>
      </c>
      <c r="B17" s="110" t="s">
        <v>64</v>
      </c>
      <c r="C17" s="69" t="s">
        <v>24</v>
      </c>
      <c r="D17" s="69" t="s">
        <v>109</v>
      </c>
      <c r="E17" s="111">
        <f>'[1]Прил №7'!G46</f>
        <v>759.3</v>
      </c>
      <c r="F17" s="67"/>
      <c r="G17" s="67"/>
      <c r="H17" s="67"/>
    </row>
    <row r="18" spans="1:8" s="58" customFormat="1" ht="15" x14ac:dyDescent="0.2">
      <c r="A18" s="68" t="s">
        <v>42</v>
      </c>
      <c r="B18" s="110" t="s">
        <v>64</v>
      </c>
      <c r="C18" s="69" t="s">
        <v>24</v>
      </c>
      <c r="D18" s="69" t="s">
        <v>30</v>
      </c>
      <c r="E18" s="111">
        <f>'[1]Прил №7'!G51</f>
        <v>159.59</v>
      </c>
      <c r="F18" s="67"/>
      <c r="G18" s="113"/>
      <c r="H18" s="67"/>
    </row>
    <row r="19" spans="1:8" s="58" customFormat="1" ht="15" x14ac:dyDescent="0.2">
      <c r="A19" s="68" t="s">
        <v>49</v>
      </c>
      <c r="B19" s="110" t="s">
        <v>64</v>
      </c>
      <c r="C19" s="69" t="s">
        <v>40</v>
      </c>
      <c r="D19" s="69" t="s">
        <v>37</v>
      </c>
      <c r="E19" s="111">
        <f>'[1]Прил №7'!G57</f>
        <v>137.30000000000001</v>
      </c>
    </row>
    <row r="20" spans="1:8" s="58" customFormat="1" ht="15" x14ac:dyDescent="0.2">
      <c r="A20" s="68" t="s">
        <v>47</v>
      </c>
      <c r="B20" s="110" t="s">
        <v>64</v>
      </c>
      <c r="C20" s="69" t="s">
        <v>40</v>
      </c>
      <c r="D20" s="69" t="s">
        <v>43</v>
      </c>
      <c r="E20" s="111">
        <f>'[1]Прил №7'!G58</f>
        <v>137.30000000000001</v>
      </c>
    </row>
    <row r="21" spans="1:8" s="58" customFormat="1" ht="30" x14ac:dyDescent="0.2">
      <c r="A21" s="68" t="s">
        <v>122</v>
      </c>
      <c r="B21" s="110" t="s">
        <v>64</v>
      </c>
      <c r="C21" s="69" t="s">
        <v>43</v>
      </c>
      <c r="D21" s="69" t="s">
        <v>37</v>
      </c>
      <c r="E21" s="111">
        <f>'[1]Прил №7'!G66</f>
        <v>69.31</v>
      </c>
    </row>
    <row r="22" spans="1:8" s="58" customFormat="1" ht="15" x14ac:dyDescent="0.2">
      <c r="A22" s="68" t="s">
        <v>123</v>
      </c>
      <c r="B22" s="110" t="s">
        <v>64</v>
      </c>
      <c r="C22" s="69" t="s">
        <v>43</v>
      </c>
      <c r="D22" s="69" t="s">
        <v>116</v>
      </c>
      <c r="E22" s="111">
        <f>'[1]Прил №7'!G67</f>
        <v>54.31</v>
      </c>
    </row>
    <row r="23" spans="1:8" s="58" customFormat="1" ht="15" x14ac:dyDescent="0.2">
      <c r="A23" s="68" t="s">
        <v>13</v>
      </c>
      <c r="B23" s="110" t="s">
        <v>64</v>
      </c>
      <c r="C23" s="69" t="s">
        <v>25</v>
      </c>
      <c r="D23" s="69" t="s">
        <v>37</v>
      </c>
      <c r="E23" s="111">
        <f>'[1]Прил №7'!G76</f>
        <v>3203.29</v>
      </c>
    </row>
    <row r="24" spans="1:8" s="58" customFormat="1" ht="15" x14ac:dyDescent="0.2">
      <c r="A24" s="131" t="s">
        <v>21</v>
      </c>
      <c r="B24" s="110" t="s">
        <v>64</v>
      </c>
      <c r="C24" s="69" t="s">
        <v>25</v>
      </c>
      <c r="D24" s="69" t="s">
        <v>16</v>
      </c>
      <c r="E24" s="111">
        <f>'[1]Прил №7'!G77</f>
        <v>1922.98</v>
      </c>
    </row>
    <row r="25" spans="1:8" s="58" customFormat="1" ht="0.75" customHeight="1" x14ac:dyDescent="0.2">
      <c r="A25" s="131" t="s">
        <v>12</v>
      </c>
      <c r="B25" s="110" t="s">
        <v>64</v>
      </c>
      <c r="C25" s="69" t="s">
        <v>25</v>
      </c>
      <c r="D25" s="69" t="s">
        <v>41</v>
      </c>
      <c r="E25" s="111">
        <v>0</v>
      </c>
    </row>
    <row r="26" spans="1:8" s="58" customFormat="1" ht="14.25" customHeight="1" x14ac:dyDescent="0.2">
      <c r="A26" s="131" t="s">
        <v>26</v>
      </c>
      <c r="B26" s="110" t="s">
        <v>64</v>
      </c>
      <c r="C26" s="69" t="s">
        <v>27</v>
      </c>
      <c r="D26" s="69" t="s">
        <v>37</v>
      </c>
      <c r="E26" s="111">
        <f>'[1]Прил №7'!G86</f>
        <v>2366.2600000000002</v>
      </c>
      <c r="F26" s="67"/>
      <c r="G26" s="67"/>
      <c r="H26" s="67"/>
    </row>
    <row r="27" spans="1:8" s="58" customFormat="1" ht="16.5" customHeight="1" x14ac:dyDescent="0.2">
      <c r="A27" s="68" t="s">
        <v>44</v>
      </c>
      <c r="B27" s="110" t="s">
        <v>64</v>
      </c>
      <c r="C27" s="69" t="s">
        <v>27</v>
      </c>
      <c r="D27" s="69" t="s">
        <v>24</v>
      </c>
      <c r="E27" s="111">
        <f>'[1]Прил №7'!G87</f>
        <v>48.73</v>
      </c>
    </row>
    <row r="28" spans="1:8" s="58" customFormat="1" ht="18.75" customHeight="1" x14ac:dyDescent="0.2">
      <c r="A28" s="132" t="s">
        <v>45</v>
      </c>
      <c r="B28" s="110" t="s">
        <v>64</v>
      </c>
      <c r="C28" s="69" t="s">
        <v>27</v>
      </c>
      <c r="D28" s="69" t="s">
        <v>40</v>
      </c>
      <c r="E28" s="111">
        <v>0</v>
      </c>
    </row>
    <row r="29" spans="1:8" s="58" customFormat="1" ht="15" x14ac:dyDescent="0.2">
      <c r="A29" s="132" t="s">
        <v>50</v>
      </c>
      <c r="B29" s="110" t="s">
        <v>64</v>
      </c>
      <c r="C29" s="69" t="s">
        <v>27</v>
      </c>
      <c r="D29" s="69" t="s">
        <v>43</v>
      </c>
      <c r="E29" s="111">
        <f>'[1]Прил №7'!G92</f>
        <v>2317.5300000000002</v>
      </c>
    </row>
    <row r="30" spans="1:8" s="58" customFormat="1" ht="15" x14ac:dyDescent="0.2">
      <c r="A30" s="132" t="s">
        <v>141</v>
      </c>
      <c r="B30" s="110" t="s">
        <v>64</v>
      </c>
      <c r="C30" s="69" t="s">
        <v>109</v>
      </c>
      <c r="D30" s="69" t="s">
        <v>37</v>
      </c>
      <c r="E30" s="111">
        <f>'[1]Прил №7'!G107</f>
        <v>15.5</v>
      </c>
    </row>
    <row r="31" spans="1:8" s="58" customFormat="1" ht="30" x14ac:dyDescent="0.2">
      <c r="A31" s="68" t="s">
        <v>142</v>
      </c>
      <c r="B31" s="110" t="s">
        <v>64</v>
      </c>
      <c r="C31" s="69" t="s">
        <v>109</v>
      </c>
      <c r="D31" s="69" t="s">
        <v>27</v>
      </c>
      <c r="E31" s="111">
        <f>'[1]Прил №7'!G109</f>
        <v>15.5</v>
      </c>
    </row>
    <row r="32" spans="1:8" s="58" customFormat="1" ht="15" x14ac:dyDescent="0.2">
      <c r="A32" s="68" t="s">
        <v>143</v>
      </c>
      <c r="B32" s="133" t="s">
        <v>64</v>
      </c>
      <c r="C32" s="69" t="s">
        <v>28</v>
      </c>
      <c r="D32" s="69" t="s">
        <v>37</v>
      </c>
      <c r="E32" s="111">
        <f>'[1]Прил №7'!G111</f>
        <v>8631.7199999999993</v>
      </c>
    </row>
    <row r="33" spans="1:8" s="58" customFormat="1" ht="15" x14ac:dyDescent="0.2">
      <c r="A33" s="68" t="s">
        <v>46</v>
      </c>
      <c r="B33" s="134" t="s">
        <v>64</v>
      </c>
      <c r="C33" s="69" t="s">
        <v>28</v>
      </c>
      <c r="D33" s="69" t="s">
        <v>24</v>
      </c>
      <c r="E33" s="111">
        <f>'[1]Прил №7'!G112</f>
        <v>8631.7199999999993</v>
      </c>
    </row>
    <row r="34" spans="1:8" s="58" customFormat="1" ht="30" x14ac:dyDescent="0.2">
      <c r="A34" s="68" t="s">
        <v>19</v>
      </c>
      <c r="B34" s="134" t="s">
        <v>64</v>
      </c>
      <c r="C34" s="69" t="s">
        <v>18</v>
      </c>
      <c r="D34" s="69" t="s">
        <v>37</v>
      </c>
      <c r="E34" s="135">
        <f>'[1]Прил №7'!G133</f>
        <v>0</v>
      </c>
    </row>
    <row r="35" spans="1:8" s="58" customFormat="1" ht="30" x14ac:dyDescent="0.2">
      <c r="A35" s="68" t="s">
        <v>20</v>
      </c>
      <c r="B35" s="134" t="s">
        <v>64</v>
      </c>
      <c r="C35" s="69" t="s">
        <v>18</v>
      </c>
      <c r="D35" s="69" t="s">
        <v>24</v>
      </c>
      <c r="E35" s="135">
        <f>'[1]Прил №7'!G139</f>
        <v>0</v>
      </c>
    </row>
    <row r="36" spans="1:8" s="58" customFormat="1" ht="45" x14ac:dyDescent="0.2">
      <c r="A36" s="68" t="s">
        <v>14</v>
      </c>
      <c r="B36" s="110" t="s">
        <v>64</v>
      </c>
      <c r="C36" s="69" t="s">
        <v>0</v>
      </c>
      <c r="D36" s="69" t="s">
        <v>37</v>
      </c>
      <c r="E36" s="111">
        <f>'[1]Прил №7'!G140</f>
        <v>154.88999999999999</v>
      </c>
      <c r="F36" s="67"/>
      <c r="G36" s="67"/>
      <c r="H36" s="67"/>
    </row>
    <row r="37" spans="1:8" s="58" customFormat="1" ht="15" x14ac:dyDescent="0.2">
      <c r="A37" s="68" t="s">
        <v>15</v>
      </c>
      <c r="B37" s="110" t="s">
        <v>64</v>
      </c>
      <c r="C37" s="69" t="s">
        <v>0</v>
      </c>
      <c r="D37" s="69" t="s">
        <v>43</v>
      </c>
      <c r="E37" s="111">
        <f>'[1]Прил №7'!G141</f>
        <v>154.88999999999999</v>
      </c>
    </row>
    <row r="38" spans="1:8" x14ac:dyDescent="0.2">
      <c r="B38" s="42"/>
    </row>
    <row r="39" spans="1:8" x14ac:dyDescent="0.2">
      <c r="B39" s="43"/>
    </row>
    <row r="40" spans="1:8" x14ac:dyDescent="0.2">
      <c r="B40" s="39"/>
    </row>
    <row r="41" spans="1:8" x14ac:dyDescent="0.2">
      <c r="B41" s="39"/>
    </row>
    <row r="42" spans="1:8" x14ac:dyDescent="0.2">
      <c r="B42" s="39"/>
    </row>
    <row r="43" spans="1:8" x14ac:dyDescent="0.2">
      <c r="B43" s="39"/>
    </row>
    <row r="44" spans="1:8" x14ac:dyDescent="0.2">
      <c r="B44" s="39"/>
    </row>
  </sheetData>
  <autoFilter ref="A1:E45"/>
  <mergeCells count="8">
    <mergeCell ref="A9:E9"/>
    <mergeCell ref="A10:E10"/>
    <mergeCell ref="A2:E2"/>
    <mergeCell ref="A3:E3"/>
    <mergeCell ref="A4:E4"/>
    <mergeCell ref="A5:E5"/>
    <mergeCell ref="A6:E6"/>
    <mergeCell ref="A7:E8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58"/>
  <sheetViews>
    <sheetView workbookViewId="0">
      <selection activeCell="A5" sqref="A5:G5"/>
    </sheetView>
  </sheetViews>
  <sheetFormatPr defaultRowHeight="12.75" x14ac:dyDescent="0.2"/>
  <cols>
    <col min="1" max="1" width="46.5703125" style="8" bestFit="1" customWidth="1"/>
    <col min="2" max="2" width="5.85546875" style="1" bestFit="1" customWidth="1"/>
    <col min="3" max="3" width="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4.85546875" style="63" customWidth="1"/>
    <col min="8" max="8" width="11.85546875" style="1" customWidth="1"/>
    <col min="9" max="9" width="10.5703125" style="1" bestFit="1" customWidth="1"/>
    <col min="10" max="16384" width="9.140625" style="1"/>
  </cols>
  <sheetData>
    <row r="2" spans="1:13" ht="15" x14ac:dyDescent="0.2">
      <c r="A2" s="78"/>
      <c r="B2" s="120"/>
      <c r="C2" s="161" t="s">
        <v>144</v>
      </c>
      <c r="D2" s="161"/>
      <c r="E2" s="161"/>
      <c r="F2" s="161"/>
      <c r="G2" s="161"/>
    </row>
    <row r="3" spans="1:13" ht="14.25" x14ac:dyDescent="0.2">
      <c r="A3" s="161" t="s">
        <v>69</v>
      </c>
      <c r="B3" s="161"/>
      <c r="C3" s="161"/>
      <c r="D3" s="161"/>
      <c r="E3" s="161"/>
      <c r="F3" s="161"/>
      <c r="G3" s="161"/>
    </row>
    <row r="4" spans="1:13" ht="36" customHeight="1" x14ac:dyDescent="0.2">
      <c r="A4" s="162" t="s">
        <v>145</v>
      </c>
      <c r="B4" s="162"/>
      <c r="C4" s="162"/>
      <c r="D4" s="162"/>
      <c r="E4" s="162"/>
      <c r="F4" s="162"/>
      <c r="G4" s="162"/>
    </row>
    <row r="5" spans="1:13" ht="15" x14ac:dyDescent="0.2">
      <c r="A5" s="163" t="s">
        <v>156</v>
      </c>
      <c r="B5" s="163"/>
      <c r="C5" s="163"/>
      <c r="D5" s="163"/>
      <c r="E5" s="163"/>
      <c r="F5" s="163"/>
      <c r="G5" s="163"/>
    </row>
    <row r="6" spans="1:13" ht="6.75" customHeight="1" x14ac:dyDescent="0.2">
      <c r="A6" s="78"/>
      <c r="B6" s="120"/>
      <c r="C6" s="120"/>
      <c r="D6" s="120"/>
      <c r="E6" s="120"/>
      <c r="F6" s="120"/>
      <c r="G6" s="62"/>
    </row>
    <row r="7" spans="1:13" x14ac:dyDescent="0.2">
      <c r="A7" s="159" t="s">
        <v>146</v>
      </c>
      <c r="B7" s="159"/>
      <c r="C7" s="159"/>
      <c r="D7" s="159"/>
      <c r="E7" s="159"/>
      <c r="F7" s="159"/>
      <c r="G7" s="159"/>
    </row>
    <row r="8" spans="1:13" x14ac:dyDescent="0.2">
      <c r="A8" s="159"/>
      <c r="B8" s="159"/>
      <c r="C8" s="159"/>
      <c r="D8" s="159"/>
      <c r="E8" s="159"/>
      <c r="F8" s="159"/>
      <c r="G8" s="159"/>
    </row>
    <row r="9" spans="1:13" ht="5.25" customHeight="1" x14ac:dyDescent="0.2">
      <c r="A9" s="159"/>
      <c r="B9" s="159"/>
      <c r="C9" s="159"/>
      <c r="D9" s="159"/>
      <c r="E9" s="159"/>
      <c r="F9" s="159"/>
      <c r="G9" s="159"/>
    </row>
    <row r="10" spans="1:13" ht="13.5" thickBot="1" x14ac:dyDescent="0.25">
      <c r="A10" s="2"/>
      <c r="B10" s="4"/>
      <c r="C10" s="5"/>
      <c r="D10" s="4"/>
      <c r="E10" s="4"/>
      <c r="F10" s="4"/>
      <c r="G10" s="63" t="s">
        <v>31</v>
      </c>
    </row>
    <row r="11" spans="1:13" x14ac:dyDescent="0.2">
      <c r="A11" s="79" t="s">
        <v>32</v>
      </c>
      <c r="B11" s="7" t="s">
        <v>17</v>
      </c>
      <c r="C11" s="7" t="s">
        <v>22</v>
      </c>
      <c r="D11" s="7" t="s">
        <v>33</v>
      </c>
      <c r="E11" s="7" t="s">
        <v>34</v>
      </c>
      <c r="F11" s="7" t="s">
        <v>35</v>
      </c>
      <c r="G11" s="83" t="s">
        <v>36</v>
      </c>
      <c r="H11" s="8"/>
      <c r="J11" s="9"/>
    </row>
    <row r="12" spans="1:13" ht="31.5" x14ac:dyDescent="0.2">
      <c r="A12" s="10" t="s">
        <v>65</v>
      </c>
      <c r="B12" s="59">
        <v>727</v>
      </c>
      <c r="C12" s="11"/>
      <c r="D12" s="12"/>
      <c r="E12" s="12"/>
      <c r="F12" s="12"/>
      <c r="G12" s="84">
        <f>G13+G57+G76+G86+G114+G143+G136+G66+G110</f>
        <v>26092.53</v>
      </c>
      <c r="H12" s="3"/>
      <c r="J12" s="13"/>
      <c r="K12" s="13"/>
      <c r="L12" s="136"/>
      <c r="M12" s="136"/>
    </row>
    <row r="13" spans="1:13" ht="15.75" x14ac:dyDescent="0.2">
      <c r="A13" s="80" t="s">
        <v>23</v>
      </c>
      <c r="B13" s="49" t="s">
        <v>64</v>
      </c>
      <c r="C13" s="26" t="s">
        <v>24</v>
      </c>
      <c r="D13" s="26" t="s">
        <v>37</v>
      </c>
      <c r="E13" s="26" t="s">
        <v>71</v>
      </c>
      <c r="F13" s="26" t="s">
        <v>38</v>
      </c>
      <c r="G13" s="85">
        <f>G14+G22+G29+G46+G51</f>
        <v>11254.11</v>
      </c>
      <c r="H13" s="3"/>
      <c r="J13" s="13"/>
      <c r="K13" s="13"/>
      <c r="L13" s="13"/>
    </row>
    <row r="14" spans="1:13" ht="18.75" customHeight="1" x14ac:dyDescent="0.2">
      <c r="A14" s="20" t="s">
        <v>39</v>
      </c>
      <c r="B14" s="37" t="s">
        <v>64</v>
      </c>
      <c r="C14" s="21" t="s">
        <v>24</v>
      </c>
      <c r="D14" s="21" t="s">
        <v>40</v>
      </c>
      <c r="E14" s="21" t="s">
        <v>71</v>
      </c>
      <c r="F14" s="21" t="s">
        <v>38</v>
      </c>
      <c r="G14" s="86">
        <f>G15</f>
        <v>1421.05</v>
      </c>
      <c r="H14" s="3"/>
      <c r="J14" s="13"/>
      <c r="K14" s="13"/>
      <c r="L14" s="13"/>
    </row>
    <row r="15" spans="1:13" ht="36.75" customHeight="1" x14ac:dyDescent="0.2">
      <c r="A15" s="50" t="s">
        <v>11</v>
      </c>
      <c r="B15" s="53" t="s">
        <v>64</v>
      </c>
      <c r="C15" s="31" t="s">
        <v>24</v>
      </c>
      <c r="D15" s="31" t="s">
        <v>40</v>
      </c>
      <c r="E15" s="31" t="s">
        <v>72</v>
      </c>
      <c r="F15" s="31" t="s">
        <v>38</v>
      </c>
      <c r="G15" s="87">
        <f>G16</f>
        <v>1421.05</v>
      </c>
      <c r="H15" s="3"/>
      <c r="J15" s="13"/>
      <c r="K15" s="13"/>
      <c r="L15" s="13"/>
    </row>
    <row r="16" spans="1:13" ht="42" customHeight="1" x14ac:dyDescent="0.2">
      <c r="A16" s="54" t="s">
        <v>3</v>
      </c>
      <c r="B16" s="56" t="s">
        <v>64</v>
      </c>
      <c r="C16" s="55" t="s">
        <v>24</v>
      </c>
      <c r="D16" s="55" t="s">
        <v>40</v>
      </c>
      <c r="E16" s="55" t="s">
        <v>73</v>
      </c>
      <c r="F16" s="55" t="s">
        <v>38</v>
      </c>
      <c r="G16" s="88">
        <f>G17</f>
        <v>1421.05</v>
      </c>
      <c r="H16" s="3"/>
      <c r="J16" s="13"/>
      <c r="K16" s="13"/>
      <c r="L16" s="13"/>
    </row>
    <row r="17" spans="1:12" ht="24" customHeight="1" x14ac:dyDescent="0.2">
      <c r="A17" s="17" t="s">
        <v>4</v>
      </c>
      <c r="B17" s="34" t="s">
        <v>64</v>
      </c>
      <c r="C17" s="18" t="s">
        <v>24</v>
      </c>
      <c r="D17" s="18" t="s">
        <v>40</v>
      </c>
      <c r="E17" s="18" t="s">
        <v>74</v>
      </c>
      <c r="F17" s="18" t="s">
        <v>38</v>
      </c>
      <c r="G17" s="89">
        <f>G18</f>
        <v>1421.05</v>
      </c>
      <c r="H17" s="3"/>
      <c r="J17" s="13"/>
      <c r="K17" s="13"/>
      <c r="L17" s="13"/>
    </row>
    <row r="18" spans="1:12" s="61" customFormat="1" ht="29.25" customHeight="1" x14ac:dyDescent="0.2">
      <c r="A18" s="14" t="s">
        <v>133</v>
      </c>
      <c r="B18" s="60" t="s">
        <v>64</v>
      </c>
      <c r="C18" s="19" t="s">
        <v>24</v>
      </c>
      <c r="D18" s="19" t="s">
        <v>40</v>
      </c>
      <c r="E18" s="19" t="s">
        <v>75</v>
      </c>
      <c r="F18" s="19" t="s">
        <v>38</v>
      </c>
      <c r="G18" s="90">
        <f>SUM(G19:G21)</f>
        <v>1421.05</v>
      </c>
    </row>
    <row r="19" spans="1:12" ht="26.25" customHeight="1" x14ac:dyDescent="0.2">
      <c r="A19" s="15" t="s">
        <v>95</v>
      </c>
      <c r="B19" s="36" t="s">
        <v>64</v>
      </c>
      <c r="C19" s="16" t="s">
        <v>24</v>
      </c>
      <c r="D19" s="16" t="s">
        <v>40</v>
      </c>
      <c r="E19" s="16" t="s">
        <v>75</v>
      </c>
      <c r="F19" s="16" t="s">
        <v>53</v>
      </c>
      <c r="G19" s="91">
        <v>1078.94</v>
      </c>
      <c r="H19" s="137"/>
    </row>
    <row r="20" spans="1:12" ht="26.25" hidden="1" customHeight="1" x14ac:dyDescent="0.2">
      <c r="A20" s="15" t="s">
        <v>97</v>
      </c>
      <c r="B20" s="36" t="s">
        <v>64</v>
      </c>
      <c r="C20" s="16" t="s">
        <v>24</v>
      </c>
      <c r="D20" s="16" t="s">
        <v>40</v>
      </c>
      <c r="E20" s="16" t="s">
        <v>75</v>
      </c>
      <c r="F20" s="16" t="s">
        <v>54</v>
      </c>
      <c r="G20" s="91">
        <v>0</v>
      </c>
      <c r="H20" s="137"/>
    </row>
    <row r="21" spans="1:12" ht="26.25" customHeight="1" x14ac:dyDescent="0.2">
      <c r="A21" s="15" t="s">
        <v>103</v>
      </c>
      <c r="B21" s="36" t="s">
        <v>64</v>
      </c>
      <c r="C21" s="16" t="s">
        <v>24</v>
      </c>
      <c r="D21" s="16" t="s">
        <v>40</v>
      </c>
      <c r="E21" s="16" t="s">
        <v>75</v>
      </c>
      <c r="F21" s="16" t="s">
        <v>93</v>
      </c>
      <c r="G21" s="91">
        <v>342.11</v>
      </c>
      <c r="H21" s="137"/>
    </row>
    <row r="22" spans="1:12" ht="31.5" hidden="1" customHeight="1" x14ac:dyDescent="0.2">
      <c r="A22" s="20" t="s">
        <v>9</v>
      </c>
      <c r="B22" s="37" t="s">
        <v>64</v>
      </c>
      <c r="C22" s="21" t="s">
        <v>24</v>
      </c>
      <c r="D22" s="21" t="s">
        <v>43</v>
      </c>
      <c r="E22" s="21" t="s">
        <v>71</v>
      </c>
      <c r="F22" s="21" t="s">
        <v>38</v>
      </c>
      <c r="G22" s="86">
        <f>G23</f>
        <v>0</v>
      </c>
    </row>
    <row r="23" spans="1:12" ht="30" hidden="1" customHeight="1" x14ac:dyDescent="0.2">
      <c r="A23" s="50" t="s">
        <v>11</v>
      </c>
      <c r="B23" s="53" t="s">
        <v>64</v>
      </c>
      <c r="C23" s="31" t="s">
        <v>24</v>
      </c>
      <c r="D23" s="31" t="s">
        <v>43</v>
      </c>
      <c r="E23" s="31" t="s">
        <v>72</v>
      </c>
      <c r="F23" s="31" t="s">
        <v>38</v>
      </c>
      <c r="G23" s="87">
        <f>G24</f>
        <v>0</v>
      </c>
    </row>
    <row r="24" spans="1:12" ht="28.5" hidden="1" customHeight="1" x14ac:dyDescent="0.2">
      <c r="A24" s="54" t="s">
        <v>3</v>
      </c>
      <c r="B24" s="56" t="s">
        <v>64</v>
      </c>
      <c r="C24" s="55" t="s">
        <v>24</v>
      </c>
      <c r="D24" s="55" t="s">
        <v>43</v>
      </c>
      <c r="E24" s="55" t="s">
        <v>73</v>
      </c>
      <c r="F24" s="55" t="s">
        <v>38</v>
      </c>
      <c r="G24" s="88">
        <v>0</v>
      </c>
    </row>
    <row r="25" spans="1:12" ht="24.75" hidden="1" customHeight="1" x14ac:dyDescent="0.2">
      <c r="A25" s="17" t="s">
        <v>4</v>
      </c>
      <c r="B25" s="34" t="s">
        <v>64</v>
      </c>
      <c r="C25" s="18" t="s">
        <v>24</v>
      </c>
      <c r="D25" s="18" t="s">
        <v>43</v>
      </c>
      <c r="E25" s="18" t="s">
        <v>74</v>
      </c>
      <c r="F25" s="18" t="s">
        <v>38</v>
      </c>
      <c r="G25" s="89">
        <f>G26</f>
        <v>0</v>
      </c>
    </row>
    <row r="26" spans="1:12" s="44" customFormat="1" ht="36.75" hidden="1" customHeight="1" x14ac:dyDescent="0.2">
      <c r="A26" s="14" t="s">
        <v>100</v>
      </c>
      <c r="B26" s="60" t="s">
        <v>64</v>
      </c>
      <c r="C26" s="19" t="s">
        <v>24</v>
      </c>
      <c r="D26" s="19" t="s">
        <v>43</v>
      </c>
      <c r="E26" s="19" t="s">
        <v>75</v>
      </c>
      <c r="F26" s="19" t="s">
        <v>38</v>
      </c>
      <c r="G26" s="92">
        <f>G27+G28</f>
        <v>0</v>
      </c>
    </row>
    <row r="27" spans="1:12" s="3" customFormat="1" ht="27.75" hidden="1" customHeight="1" x14ac:dyDescent="0.2">
      <c r="A27" s="15" t="s">
        <v>95</v>
      </c>
      <c r="B27" s="36" t="s">
        <v>64</v>
      </c>
      <c r="C27" s="16" t="s">
        <v>24</v>
      </c>
      <c r="D27" s="16" t="s">
        <v>43</v>
      </c>
      <c r="E27" s="16" t="s">
        <v>75</v>
      </c>
      <c r="F27" s="16" t="s">
        <v>53</v>
      </c>
      <c r="G27" s="91"/>
    </row>
    <row r="28" spans="1:12" ht="42.75" hidden="1" customHeight="1" x14ac:dyDescent="0.2">
      <c r="A28" s="15" t="s">
        <v>103</v>
      </c>
      <c r="B28" s="36" t="s">
        <v>64</v>
      </c>
      <c r="C28" s="16" t="s">
        <v>24</v>
      </c>
      <c r="D28" s="16" t="s">
        <v>43</v>
      </c>
      <c r="E28" s="16" t="s">
        <v>75</v>
      </c>
      <c r="F28" s="16" t="s">
        <v>93</v>
      </c>
      <c r="G28" s="91"/>
    </row>
    <row r="29" spans="1:12" ht="71.25" x14ac:dyDescent="0.2">
      <c r="A29" s="20" t="s">
        <v>1</v>
      </c>
      <c r="B29" s="37" t="s">
        <v>64</v>
      </c>
      <c r="C29" s="21" t="s">
        <v>24</v>
      </c>
      <c r="D29" s="21" t="s">
        <v>25</v>
      </c>
      <c r="E29" s="21" t="s">
        <v>71</v>
      </c>
      <c r="F29" s="21" t="s">
        <v>38</v>
      </c>
      <c r="G29" s="86">
        <f>G30+G43</f>
        <v>8914.17</v>
      </c>
    </row>
    <row r="30" spans="1:12" ht="30" x14ac:dyDescent="0.2">
      <c r="A30" s="50" t="s">
        <v>11</v>
      </c>
      <c r="B30" s="53" t="s">
        <v>64</v>
      </c>
      <c r="C30" s="31" t="s">
        <v>24</v>
      </c>
      <c r="D30" s="31" t="s">
        <v>25</v>
      </c>
      <c r="E30" s="31" t="s">
        <v>72</v>
      </c>
      <c r="F30" s="31" t="s">
        <v>38</v>
      </c>
      <c r="G30" s="87">
        <f>G31</f>
        <v>8913.4699999999993</v>
      </c>
    </row>
    <row r="31" spans="1:12" ht="45" x14ac:dyDescent="0.2">
      <c r="A31" s="54" t="s">
        <v>3</v>
      </c>
      <c r="B31" s="56" t="s">
        <v>64</v>
      </c>
      <c r="C31" s="55" t="s">
        <v>24</v>
      </c>
      <c r="D31" s="55" t="s">
        <v>25</v>
      </c>
      <c r="E31" s="55" t="s">
        <v>73</v>
      </c>
      <c r="F31" s="55" t="s">
        <v>38</v>
      </c>
      <c r="G31" s="88">
        <f>G33</f>
        <v>8913.4699999999993</v>
      </c>
    </row>
    <row r="32" spans="1:12" ht="25.5" x14ac:dyDescent="0.2">
      <c r="A32" s="17" t="s">
        <v>4</v>
      </c>
      <c r="B32" s="34" t="s">
        <v>64</v>
      </c>
      <c r="C32" s="18" t="s">
        <v>24</v>
      </c>
      <c r="D32" s="18" t="s">
        <v>25</v>
      </c>
      <c r="E32" s="18" t="s">
        <v>74</v>
      </c>
      <c r="F32" s="18" t="s">
        <v>38</v>
      </c>
      <c r="G32" s="93">
        <f>G33</f>
        <v>8913.4699999999993</v>
      </c>
    </row>
    <row r="33" spans="1:13" s="61" customFormat="1" ht="27" x14ac:dyDescent="0.25">
      <c r="A33" s="81" t="s">
        <v>133</v>
      </c>
      <c r="B33" s="60" t="s">
        <v>64</v>
      </c>
      <c r="C33" s="19" t="s">
        <v>24</v>
      </c>
      <c r="D33" s="19" t="s">
        <v>25</v>
      </c>
      <c r="E33" s="19" t="s">
        <v>75</v>
      </c>
      <c r="F33" s="19" t="s">
        <v>38</v>
      </c>
      <c r="G33" s="90">
        <f>SUM(G34:G42)</f>
        <v>8913.4699999999993</v>
      </c>
      <c r="I33" s="119"/>
    </row>
    <row r="34" spans="1:13" ht="25.5" x14ac:dyDescent="0.2">
      <c r="A34" s="15" t="s">
        <v>95</v>
      </c>
      <c r="B34" s="36" t="s">
        <v>64</v>
      </c>
      <c r="C34" s="16" t="s">
        <v>24</v>
      </c>
      <c r="D34" s="16" t="s">
        <v>25</v>
      </c>
      <c r="E34" s="16" t="s">
        <v>75</v>
      </c>
      <c r="F34" s="16" t="s">
        <v>53</v>
      </c>
      <c r="G34" s="91">
        <v>5723.72</v>
      </c>
      <c r="H34" s="137"/>
      <c r="I34" s="138"/>
    </row>
    <row r="35" spans="1:13" ht="0.75" hidden="1" customHeight="1" x14ac:dyDescent="0.2">
      <c r="A35" s="15" t="s">
        <v>97</v>
      </c>
      <c r="B35" s="36" t="s">
        <v>64</v>
      </c>
      <c r="C35" s="16" t="s">
        <v>24</v>
      </c>
      <c r="D35" s="16" t="s">
        <v>25</v>
      </c>
      <c r="E35" s="16" t="s">
        <v>75</v>
      </c>
      <c r="F35" s="16" t="s">
        <v>54</v>
      </c>
      <c r="G35" s="94">
        <v>0</v>
      </c>
      <c r="H35" s="6"/>
      <c r="I35" s="138"/>
    </row>
    <row r="36" spans="1:13" ht="42.75" customHeight="1" x14ac:dyDescent="0.2">
      <c r="A36" s="15" t="s">
        <v>103</v>
      </c>
      <c r="B36" s="36" t="s">
        <v>64</v>
      </c>
      <c r="C36" s="16" t="s">
        <v>24</v>
      </c>
      <c r="D36" s="16" t="s">
        <v>25</v>
      </c>
      <c r="E36" s="16" t="s">
        <v>75</v>
      </c>
      <c r="F36" s="16" t="s">
        <v>93</v>
      </c>
      <c r="G36" s="91">
        <v>1672</v>
      </c>
      <c r="H36" s="137"/>
      <c r="I36" s="138"/>
      <c r="M36" s="66"/>
    </row>
    <row r="37" spans="1:13" ht="25.5" hidden="1" x14ac:dyDescent="0.2">
      <c r="A37" s="15" t="s">
        <v>98</v>
      </c>
      <c r="B37" s="36" t="s">
        <v>64</v>
      </c>
      <c r="C37" s="16" t="s">
        <v>24</v>
      </c>
      <c r="D37" s="16" t="s">
        <v>25</v>
      </c>
      <c r="E37" s="16" t="s">
        <v>75</v>
      </c>
      <c r="F37" s="16" t="s">
        <v>55</v>
      </c>
      <c r="G37" s="94">
        <v>0</v>
      </c>
      <c r="H37" s="6"/>
      <c r="I37" s="138"/>
    </row>
    <row r="38" spans="1:13" ht="25.5" x14ac:dyDescent="0.2">
      <c r="A38" s="15" t="s">
        <v>56</v>
      </c>
      <c r="B38" s="36" t="s">
        <v>64</v>
      </c>
      <c r="C38" s="16" t="s">
        <v>24</v>
      </c>
      <c r="D38" s="16" t="s">
        <v>25</v>
      </c>
      <c r="E38" s="16" t="s">
        <v>75</v>
      </c>
      <c r="F38" s="16" t="s">
        <v>57</v>
      </c>
      <c r="G38" s="94">
        <v>1099.25</v>
      </c>
      <c r="H38" s="137"/>
      <c r="I38" s="138"/>
    </row>
    <row r="39" spans="1:13" x14ac:dyDescent="0.2">
      <c r="A39" s="15" t="s">
        <v>129</v>
      </c>
      <c r="B39" s="36" t="s">
        <v>64</v>
      </c>
      <c r="C39" s="16" t="s">
        <v>24</v>
      </c>
      <c r="D39" s="16" t="s">
        <v>25</v>
      </c>
      <c r="E39" s="16" t="s">
        <v>75</v>
      </c>
      <c r="F39" s="16" t="s">
        <v>128</v>
      </c>
      <c r="G39" s="94">
        <v>243.23</v>
      </c>
      <c r="H39" s="137"/>
      <c r="I39" s="138"/>
    </row>
    <row r="40" spans="1:13" ht="25.5" x14ac:dyDescent="0.2">
      <c r="A40" s="15" t="s">
        <v>107</v>
      </c>
      <c r="B40" s="36" t="s">
        <v>64</v>
      </c>
      <c r="C40" s="16" t="s">
        <v>24</v>
      </c>
      <c r="D40" s="16" t="s">
        <v>25</v>
      </c>
      <c r="E40" s="16" t="s">
        <v>75</v>
      </c>
      <c r="F40" s="16" t="s">
        <v>104</v>
      </c>
      <c r="G40" s="94">
        <v>171.84</v>
      </c>
      <c r="H40" s="137"/>
    </row>
    <row r="41" spans="1:13" x14ac:dyDescent="0.2">
      <c r="A41" s="15" t="s">
        <v>99</v>
      </c>
      <c r="B41" s="36" t="s">
        <v>64</v>
      </c>
      <c r="C41" s="16" t="s">
        <v>24</v>
      </c>
      <c r="D41" s="16" t="s">
        <v>25</v>
      </c>
      <c r="E41" s="16" t="s">
        <v>75</v>
      </c>
      <c r="F41" s="16" t="s">
        <v>58</v>
      </c>
      <c r="G41" s="94">
        <v>0</v>
      </c>
    </row>
    <row r="42" spans="1:13" x14ac:dyDescent="0.2">
      <c r="A42" s="15" t="s">
        <v>106</v>
      </c>
      <c r="B42" s="36" t="s">
        <v>64</v>
      </c>
      <c r="C42" s="16" t="s">
        <v>24</v>
      </c>
      <c r="D42" s="16" t="s">
        <v>25</v>
      </c>
      <c r="E42" s="16" t="s">
        <v>75</v>
      </c>
      <c r="F42" s="16" t="s">
        <v>105</v>
      </c>
      <c r="G42" s="94">
        <v>3.43</v>
      </c>
      <c r="H42" s="137"/>
    </row>
    <row r="43" spans="1:13" ht="45" x14ac:dyDescent="0.2">
      <c r="A43" s="76" t="s">
        <v>6</v>
      </c>
      <c r="B43" s="82" t="s">
        <v>64</v>
      </c>
      <c r="C43" s="77" t="s">
        <v>24</v>
      </c>
      <c r="D43" s="77" t="s">
        <v>25</v>
      </c>
      <c r="E43" s="77" t="s">
        <v>84</v>
      </c>
      <c r="F43" s="77" t="s">
        <v>38</v>
      </c>
      <c r="G43" s="95">
        <f>G44</f>
        <v>0.7</v>
      </c>
    </row>
    <row r="44" spans="1:13" ht="89.25" x14ac:dyDescent="0.2">
      <c r="A44" s="17" t="s">
        <v>134</v>
      </c>
      <c r="B44" s="34" t="s">
        <v>64</v>
      </c>
      <c r="C44" s="18" t="s">
        <v>24</v>
      </c>
      <c r="D44" s="18" t="s">
        <v>25</v>
      </c>
      <c r="E44" s="18" t="s">
        <v>85</v>
      </c>
      <c r="F44" s="18" t="s">
        <v>38</v>
      </c>
      <c r="G44" s="89">
        <f>G45</f>
        <v>0.7</v>
      </c>
    </row>
    <row r="45" spans="1:13" ht="25.5" x14ac:dyDescent="0.2">
      <c r="A45" s="15" t="s">
        <v>56</v>
      </c>
      <c r="B45" s="36" t="s">
        <v>64</v>
      </c>
      <c r="C45" s="16" t="s">
        <v>24</v>
      </c>
      <c r="D45" s="16" t="s">
        <v>25</v>
      </c>
      <c r="E45" s="16" t="s">
        <v>85</v>
      </c>
      <c r="F45" s="16" t="s">
        <v>57</v>
      </c>
      <c r="G45" s="94">
        <v>0.7</v>
      </c>
      <c r="H45" s="137"/>
    </row>
    <row r="46" spans="1:13" ht="18.75" customHeight="1" x14ac:dyDescent="0.2">
      <c r="A46" s="17" t="s">
        <v>108</v>
      </c>
      <c r="B46" s="34" t="s">
        <v>64</v>
      </c>
      <c r="C46" s="18" t="s">
        <v>24</v>
      </c>
      <c r="D46" s="18" t="s">
        <v>109</v>
      </c>
      <c r="E46" s="18" t="s">
        <v>71</v>
      </c>
      <c r="F46" s="18" t="s">
        <v>38</v>
      </c>
      <c r="G46" s="112">
        <f>G47</f>
        <v>759.3</v>
      </c>
    </row>
    <row r="47" spans="1:13" ht="25.5" x14ac:dyDescent="0.2">
      <c r="A47" s="17" t="s">
        <v>11</v>
      </c>
      <c r="B47" s="34" t="s">
        <v>64</v>
      </c>
      <c r="C47" s="18" t="s">
        <v>24</v>
      </c>
      <c r="D47" s="18" t="s">
        <v>109</v>
      </c>
      <c r="E47" s="18" t="s">
        <v>72</v>
      </c>
      <c r="F47" s="18" t="s">
        <v>38</v>
      </c>
      <c r="G47" s="112">
        <f>G50</f>
        <v>759.3</v>
      </c>
    </row>
    <row r="48" spans="1:13" x14ac:dyDescent="0.2">
      <c r="A48" s="17" t="s">
        <v>147</v>
      </c>
      <c r="B48" s="34" t="s">
        <v>64</v>
      </c>
      <c r="C48" s="18" t="s">
        <v>24</v>
      </c>
      <c r="D48" s="18" t="s">
        <v>109</v>
      </c>
      <c r="E48" s="18" t="s">
        <v>110</v>
      </c>
      <c r="F48" s="18" t="s">
        <v>38</v>
      </c>
      <c r="G48" s="112">
        <f>G49</f>
        <v>759.3</v>
      </c>
    </row>
    <row r="49" spans="1:8" x14ac:dyDescent="0.2">
      <c r="A49" s="17" t="s">
        <v>148</v>
      </c>
      <c r="B49" s="34" t="s">
        <v>64</v>
      </c>
      <c r="C49" s="18" t="s">
        <v>24</v>
      </c>
      <c r="D49" s="18" t="s">
        <v>109</v>
      </c>
      <c r="E49" s="18" t="s">
        <v>110</v>
      </c>
      <c r="F49" s="18" t="s">
        <v>149</v>
      </c>
      <c r="G49" s="112">
        <f>G50</f>
        <v>759.3</v>
      </c>
    </row>
    <row r="50" spans="1:8" x14ac:dyDescent="0.2">
      <c r="A50" s="15" t="s">
        <v>150</v>
      </c>
      <c r="B50" s="36" t="s">
        <v>64</v>
      </c>
      <c r="C50" s="16" t="s">
        <v>24</v>
      </c>
      <c r="D50" s="16" t="s">
        <v>109</v>
      </c>
      <c r="E50" s="16" t="s">
        <v>110</v>
      </c>
      <c r="F50" s="16" t="s">
        <v>127</v>
      </c>
      <c r="G50" s="94">
        <v>759.3</v>
      </c>
      <c r="H50" s="137"/>
    </row>
    <row r="51" spans="1:8" ht="14.25" x14ac:dyDescent="0.2">
      <c r="A51" s="20" t="s">
        <v>42</v>
      </c>
      <c r="B51" s="37" t="s">
        <v>64</v>
      </c>
      <c r="C51" s="21" t="s">
        <v>24</v>
      </c>
      <c r="D51" s="21" t="s">
        <v>30</v>
      </c>
      <c r="E51" s="21" t="s">
        <v>71</v>
      </c>
      <c r="F51" s="21" t="s">
        <v>38</v>
      </c>
      <c r="G51" s="86">
        <f>G53</f>
        <v>159.59</v>
      </c>
    </row>
    <row r="52" spans="1:8" ht="30" x14ac:dyDescent="0.2">
      <c r="A52" s="50" t="s">
        <v>11</v>
      </c>
      <c r="B52" s="53" t="s">
        <v>64</v>
      </c>
      <c r="C52" s="31" t="s">
        <v>24</v>
      </c>
      <c r="D52" s="31" t="s">
        <v>30</v>
      </c>
      <c r="E52" s="31" t="s">
        <v>72</v>
      </c>
      <c r="F52" s="31" t="s">
        <v>38</v>
      </c>
      <c r="G52" s="87">
        <f>G53</f>
        <v>159.59</v>
      </c>
    </row>
    <row r="53" spans="1:8" ht="45" x14ac:dyDescent="0.2">
      <c r="A53" s="54" t="s">
        <v>3</v>
      </c>
      <c r="B53" s="56" t="s">
        <v>64</v>
      </c>
      <c r="C53" s="55" t="s">
        <v>24</v>
      </c>
      <c r="D53" s="55" t="s">
        <v>30</v>
      </c>
      <c r="E53" s="55" t="s">
        <v>73</v>
      </c>
      <c r="F53" s="55" t="s">
        <v>38</v>
      </c>
      <c r="G53" s="88">
        <f>G55</f>
        <v>159.59</v>
      </c>
    </row>
    <row r="54" spans="1:8" ht="25.5" x14ac:dyDescent="0.2">
      <c r="A54" s="17" t="s">
        <v>4</v>
      </c>
      <c r="B54" s="34" t="s">
        <v>64</v>
      </c>
      <c r="C54" s="18" t="s">
        <v>24</v>
      </c>
      <c r="D54" s="18" t="s">
        <v>30</v>
      </c>
      <c r="E54" s="18" t="s">
        <v>74</v>
      </c>
      <c r="F54" s="18" t="s">
        <v>38</v>
      </c>
      <c r="G54" s="65">
        <f>G55</f>
        <v>159.59</v>
      </c>
    </row>
    <row r="55" spans="1:8" s="44" customFormat="1" ht="27" x14ac:dyDescent="0.2">
      <c r="A55" s="14" t="s">
        <v>2</v>
      </c>
      <c r="B55" s="60" t="s">
        <v>64</v>
      </c>
      <c r="C55" s="19" t="s">
        <v>24</v>
      </c>
      <c r="D55" s="19" t="s">
        <v>30</v>
      </c>
      <c r="E55" s="19" t="s">
        <v>76</v>
      </c>
      <c r="F55" s="19" t="s">
        <v>38</v>
      </c>
      <c r="G55" s="92">
        <f>G56</f>
        <v>159.59</v>
      </c>
    </row>
    <row r="56" spans="1:8" x14ac:dyDescent="0.2">
      <c r="A56" s="15" t="s">
        <v>60</v>
      </c>
      <c r="B56" s="36" t="s">
        <v>64</v>
      </c>
      <c r="C56" s="16" t="s">
        <v>24</v>
      </c>
      <c r="D56" s="16" t="s">
        <v>30</v>
      </c>
      <c r="E56" s="16" t="s">
        <v>76</v>
      </c>
      <c r="F56" s="16" t="s">
        <v>59</v>
      </c>
      <c r="G56" s="94">
        <v>159.59</v>
      </c>
      <c r="H56" s="137"/>
    </row>
    <row r="57" spans="1:8" ht="15.75" x14ac:dyDescent="0.2">
      <c r="A57" s="10" t="s">
        <v>49</v>
      </c>
      <c r="B57" s="49" t="s">
        <v>64</v>
      </c>
      <c r="C57" s="26" t="s">
        <v>40</v>
      </c>
      <c r="D57" s="26" t="s">
        <v>37</v>
      </c>
      <c r="E57" s="26" t="s">
        <v>71</v>
      </c>
      <c r="F57" s="26" t="s">
        <v>38</v>
      </c>
      <c r="G57" s="96">
        <f>G58</f>
        <v>137.30000000000001</v>
      </c>
    </row>
    <row r="58" spans="1:8" ht="28.5" x14ac:dyDescent="0.2">
      <c r="A58" s="20" t="s">
        <v>47</v>
      </c>
      <c r="B58" s="37" t="s">
        <v>64</v>
      </c>
      <c r="C58" s="21" t="s">
        <v>40</v>
      </c>
      <c r="D58" s="21" t="s">
        <v>43</v>
      </c>
      <c r="E58" s="21" t="s">
        <v>71</v>
      </c>
      <c r="F58" s="21" t="s">
        <v>38</v>
      </c>
      <c r="G58" s="97">
        <f>G59</f>
        <v>137.30000000000001</v>
      </c>
    </row>
    <row r="59" spans="1:8" ht="30" x14ac:dyDescent="0.2">
      <c r="A59" s="50" t="s">
        <v>11</v>
      </c>
      <c r="B59" s="53" t="s">
        <v>64</v>
      </c>
      <c r="C59" s="31" t="s">
        <v>40</v>
      </c>
      <c r="D59" s="31" t="s">
        <v>43</v>
      </c>
      <c r="E59" s="31" t="s">
        <v>72</v>
      </c>
      <c r="F59" s="31" t="s">
        <v>38</v>
      </c>
      <c r="G59" s="98">
        <f>G60</f>
        <v>137.30000000000001</v>
      </c>
    </row>
    <row r="60" spans="1:8" ht="45" x14ac:dyDescent="0.2">
      <c r="A60" s="54" t="s">
        <v>5</v>
      </c>
      <c r="B60" s="56" t="s">
        <v>64</v>
      </c>
      <c r="C60" s="55" t="s">
        <v>40</v>
      </c>
      <c r="D60" s="55" t="s">
        <v>43</v>
      </c>
      <c r="E60" s="55" t="s">
        <v>77</v>
      </c>
      <c r="F60" s="55" t="s">
        <v>38</v>
      </c>
      <c r="G60" s="99">
        <f>G61</f>
        <v>137.30000000000001</v>
      </c>
    </row>
    <row r="61" spans="1:8" x14ac:dyDescent="0.2">
      <c r="A61" s="17" t="s">
        <v>102</v>
      </c>
      <c r="B61" s="34" t="s">
        <v>64</v>
      </c>
      <c r="C61" s="18" t="s">
        <v>40</v>
      </c>
      <c r="D61" s="18" t="s">
        <v>43</v>
      </c>
      <c r="E61" s="18" t="s">
        <v>101</v>
      </c>
      <c r="F61" s="18" t="s">
        <v>38</v>
      </c>
      <c r="G61" s="93">
        <f>G62</f>
        <v>137.30000000000001</v>
      </c>
    </row>
    <row r="62" spans="1:8" ht="40.5" x14ac:dyDescent="0.2">
      <c r="A62" s="14" t="s">
        <v>48</v>
      </c>
      <c r="B62" s="60" t="s">
        <v>64</v>
      </c>
      <c r="C62" s="19" t="s">
        <v>40</v>
      </c>
      <c r="D62" s="19" t="s">
        <v>43</v>
      </c>
      <c r="E62" s="19" t="s">
        <v>78</v>
      </c>
      <c r="F62" s="19" t="s">
        <v>38</v>
      </c>
      <c r="G62" s="90">
        <f>SUM(G63:G65)</f>
        <v>137.30000000000001</v>
      </c>
    </row>
    <row r="63" spans="1:8" ht="25.5" x14ac:dyDescent="0.2">
      <c r="A63" s="15" t="s">
        <v>95</v>
      </c>
      <c r="B63" s="36" t="s">
        <v>64</v>
      </c>
      <c r="C63" s="16" t="s">
        <v>40</v>
      </c>
      <c r="D63" s="16" t="s">
        <v>43</v>
      </c>
      <c r="E63" s="16" t="s">
        <v>78</v>
      </c>
      <c r="F63" s="16" t="s">
        <v>53</v>
      </c>
      <c r="G63" s="94">
        <v>106</v>
      </c>
      <c r="H63" s="137"/>
    </row>
    <row r="64" spans="1:8" ht="42" customHeight="1" x14ac:dyDescent="0.2">
      <c r="A64" s="15" t="s">
        <v>103</v>
      </c>
      <c r="B64" s="36" t="s">
        <v>64</v>
      </c>
      <c r="C64" s="16" t="s">
        <v>40</v>
      </c>
      <c r="D64" s="16" t="s">
        <v>43</v>
      </c>
      <c r="E64" s="16" t="s">
        <v>78</v>
      </c>
      <c r="F64" s="16" t="s">
        <v>93</v>
      </c>
      <c r="G64" s="94">
        <v>31.3</v>
      </c>
      <c r="H64" s="137"/>
    </row>
    <row r="65" spans="1:8" ht="13.5" customHeight="1" x14ac:dyDescent="0.2">
      <c r="A65" s="15" t="s">
        <v>151</v>
      </c>
      <c r="B65" s="36" t="s">
        <v>64</v>
      </c>
      <c r="C65" s="16" t="s">
        <v>40</v>
      </c>
      <c r="D65" s="16" t="s">
        <v>43</v>
      </c>
      <c r="E65" s="16" t="s">
        <v>78</v>
      </c>
      <c r="F65" s="16" t="s">
        <v>57</v>
      </c>
      <c r="G65" s="94">
        <v>0</v>
      </c>
    </row>
    <row r="66" spans="1:8" ht="30" customHeight="1" x14ac:dyDescent="0.2">
      <c r="A66" s="27" t="s">
        <v>122</v>
      </c>
      <c r="B66" s="114" t="s">
        <v>64</v>
      </c>
      <c r="C66" s="114" t="s">
        <v>43</v>
      </c>
      <c r="D66" s="114" t="s">
        <v>37</v>
      </c>
      <c r="E66" s="114" t="s">
        <v>71</v>
      </c>
      <c r="F66" s="114" t="s">
        <v>38</v>
      </c>
      <c r="G66" s="139">
        <f>G69+G74+G72</f>
        <v>69.31</v>
      </c>
    </row>
    <row r="67" spans="1:8" ht="17.25" customHeight="1" x14ac:dyDescent="0.2">
      <c r="A67" s="27" t="s">
        <v>123</v>
      </c>
      <c r="B67" s="114" t="s">
        <v>64</v>
      </c>
      <c r="C67" s="114" t="s">
        <v>43</v>
      </c>
      <c r="D67" s="114" t="s">
        <v>116</v>
      </c>
      <c r="E67" s="114" t="s">
        <v>71</v>
      </c>
      <c r="F67" s="114" t="s">
        <v>38</v>
      </c>
      <c r="G67" s="139">
        <f>G70+G72</f>
        <v>54.31</v>
      </c>
    </row>
    <row r="68" spans="1:8" ht="42" customHeight="1" x14ac:dyDescent="0.2">
      <c r="A68" s="140" t="s">
        <v>152</v>
      </c>
      <c r="B68" s="141" t="s">
        <v>64</v>
      </c>
      <c r="C68" s="141" t="s">
        <v>43</v>
      </c>
      <c r="D68" s="141" t="s">
        <v>116</v>
      </c>
      <c r="E68" s="141" t="s">
        <v>117</v>
      </c>
      <c r="F68" s="141" t="s">
        <v>38</v>
      </c>
      <c r="G68" s="142">
        <f>G69</f>
        <v>52</v>
      </c>
    </row>
    <row r="69" spans="1:8" ht="33" customHeight="1" x14ac:dyDescent="0.2">
      <c r="A69" s="117" t="s">
        <v>114</v>
      </c>
      <c r="B69" s="143" t="s">
        <v>64</v>
      </c>
      <c r="C69" s="143" t="s">
        <v>43</v>
      </c>
      <c r="D69" s="143" t="s">
        <v>116</v>
      </c>
      <c r="E69" s="143" t="s">
        <v>118</v>
      </c>
      <c r="F69" s="143" t="s">
        <v>38</v>
      </c>
      <c r="G69" s="144">
        <f>G70</f>
        <v>52</v>
      </c>
    </row>
    <row r="70" spans="1:8" ht="24.75" customHeight="1" x14ac:dyDescent="0.2">
      <c r="A70" s="118" t="s">
        <v>119</v>
      </c>
      <c r="B70" s="116" t="s">
        <v>64</v>
      </c>
      <c r="C70" s="116" t="s">
        <v>43</v>
      </c>
      <c r="D70" s="116" t="s">
        <v>116</v>
      </c>
      <c r="E70" s="116" t="s">
        <v>115</v>
      </c>
      <c r="F70" s="116" t="s">
        <v>38</v>
      </c>
      <c r="G70" s="94">
        <f>G71</f>
        <v>52</v>
      </c>
    </row>
    <row r="71" spans="1:8" ht="29.25" customHeight="1" x14ac:dyDescent="0.2">
      <c r="A71" s="115" t="s">
        <v>56</v>
      </c>
      <c r="B71" s="116" t="s">
        <v>64</v>
      </c>
      <c r="C71" s="116" t="s">
        <v>43</v>
      </c>
      <c r="D71" s="116" t="s">
        <v>116</v>
      </c>
      <c r="E71" s="116" t="s">
        <v>115</v>
      </c>
      <c r="F71" s="116" t="s">
        <v>57</v>
      </c>
      <c r="G71" s="94">
        <v>52</v>
      </c>
    </row>
    <row r="72" spans="1:8" ht="29.25" customHeight="1" x14ac:dyDescent="0.2">
      <c r="A72" s="145" t="s">
        <v>133</v>
      </c>
      <c r="B72" s="146">
        <v>727</v>
      </c>
      <c r="C72" s="147" t="s">
        <v>43</v>
      </c>
      <c r="D72" s="146">
        <v>10</v>
      </c>
      <c r="E72" s="146">
        <v>9110060001</v>
      </c>
      <c r="F72" s="147" t="s">
        <v>38</v>
      </c>
      <c r="G72" s="112">
        <f>G73</f>
        <v>2.31</v>
      </c>
    </row>
    <row r="73" spans="1:8" ht="29.25" customHeight="1" x14ac:dyDescent="0.2">
      <c r="A73" s="148" t="s">
        <v>56</v>
      </c>
      <c r="B73" s="116">
        <v>727</v>
      </c>
      <c r="C73" s="149" t="s">
        <v>43</v>
      </c>
      <c r="D73" s="116">
        <v>10</v>
      </c>
      <c r="E73" s="116">
        <v>9110060001</v>
      </c>
      <c r="F73" s="116">
        <v>244</v>
      </c>
      <c r="G73" s="94">
        <v>2.31</v>
      </c>
    </row>
    <row r="74" spans="1:8" ht="29.25" customHeight="1" x14ac:dyDescent="0.2">
      <c r="A74" s="145" t="s">
        <v>133</v>
      </c>
      <c r="B74" s="146">
        <v>727</v>
      </c>
      <c r="C74" s="147" t="s">
        <v>43</v>
      </c>
      <c r="D74" s="146">
        <v>14</v>
      </c>
      <c r="E74" s="146" t="s">
        <v>75</v>
      </c>
      <c r="F74" s="147" t="s">
        <v>38</v>
      </c>
      <c r="G74" s="112">
        <f>G75</f>
        <v>15</v>
      </c>
    </row>
    <row r="75" spans="1:8" ht="29.25" customHeight="1" x14ac:dyDescent="0.2">
      <c r="A75" s="148" t="s">
        <v>56</v>
      </c>
      <c r="B75" s="116">
        <v>727</v>
      </c>
      <c r="C75" s="149" t="s">
        <v>43</v>
      </c>
      <c r="D75" s="116">
        <v>14</v>
      </c>
      <c r="E75" s="116" t="s">
        <v>75</v>
      </c>
      <c r="F75" s="116">
        <v>244</v>
      </c>
      <c r="G75" s="94">
        <v>15</v>
      </c>
    </row>
    <row r="76" spans="1:8" ht="15.75" x14ac:dyDescent="0.2">
      <c r="A76" s="45" t="s">
        <v>13</v>
      </c>
      <c r="B76" s="49" t="s">
        <v>64</v>
      </c>
      <c r="C76" s="46" t="s">
        <v>25</v>
      </c>
      <c r="D76" s="46" t="s">
        <v>37</v>
      </c>
      <c r="E76" s="26" t="s">
        <v>71</v>
      </c>
      <c r="F76" s="46" t="s">
        <v>38</v>
      </c>
      <c r="G76" s="100">
        <f>G77+G81</f>
        <v>3203.29</v>
      </c>
    </row>
    <row r="77" spans="1:8" ht="17.25" customHeight="1" x14ac:dyDescent="0.2">
      <c r="A77" s="29" t="s">
        <v>130</v>
      </c>
      <c r="B77" s="37" t="s">
        <v>64</v>
      </c>
      <c r="C77" s="21" t="s">
        <v>25</v>
      </c>
      <c r="D77" s="21" t="s">
        <v>16</v>
      </c>
      <c r="E77" s="21" t="s">
        <v>80</v>
      </c>
      <c r="F77" s="28" t="s">
        <v>38</v>
      </c>
      <c r="G77" s="86">
        <f t="shared" ref="G77:G79" si="0">G78</f>
        <v>1922.98</v>
      </c>
    </row>
    <row r="78" spans="1:8" ht="45" x14ac:dyDescent="0.2">
      <c r="A78" s="51" t="s">
        <v>114</v>
      </c>
      <c r="B78" s="53" t="s">
        <v>64</v>
      </c>
      <c r="C78" s="52" t="s">
        <v>25</v>
      </c>
      <c r="D78" s="52" t="s">
        <v>16</v>
      </c>
      <c r="E78" s="31" t="s">
        <v>81</v>
      </c>
      <c r="F78" s="52" t="s">
        <v>38</v>
      </c>
      <c r="G78" s="101">
        <f>G79</f>
        <v>1922.98</v>
      </c>
    </row>
    <row r="79" spans="1:8" ht="13.5" x14ac:dyDescent="0.2">
      <c r="A79" s="14" t="s">
        <v>131</v>
      </c>
      <c r="B79" s="60" t="s">
        <v>64</v>
      </c>
      <c r="C79" s="24" t="s">
        <v>25</v>
      </c>
      <c r="D79" s="24" t="s">
        <v>16</v>
      </c>
      <c r="E79" s="19" t="s">
        <v>82</v>
      </c>
      <c r="F79" s="24" t="s">
        <v>38</v>
      </c>
      <c r="G79" s="90">
        <f t="shared" si="0"/>
        <v>1922.98</v>
      </c>
    </row>
    <row r="80" spans="1:8" ht="27" customHeight="1" x14ac:dyDescent="0.2">
      <c r="A80" s="15" t="s">
        <v>56</v>
      </c>
      <c r="B80" s="36" t="s">
        <v>64</v>
      </c>
      <c r="C80" s="16" t="s">
        <v>25</v>
      </c>
      <c r="D80" s="16" t="s">
        <v>16</v>
      </c>
      <c r="E80" s="16" t="s">
        <v>82</v>
      </c>
      <c r="F80" s="16" t="s">
        <v>57</v>
      </c>
      <c r="G80" s="94">
        <v>1922.98</v>
      </c>
      <c r="H80" s="137"/>
    </row>
    <row r="81" spans="1:7" ht="36.75" customHeight="1" x14ac:dyDescent="0.2">
      <c r="A81" s="29" t="s">
        <v>12</v>
      </c>
      <c r="B81" s="37" t="s">
        <v>64</v>
      </c>
      <c r="C81" s="21" t="s">
        <v>25</v>
      </c>
      <c r="D81" s="21" t="s">
        <v>41</v>
      </c>
      <c r="E81" s="21" t="s">
        <v>71</v>
      </c>
      <c r="F81" s="28" t="s">
        <v>38</v>
      </c>
      <c r="G81" s="86">
        <f>G82</f>
        <v>1280.31</v>
      </c>
    </row>
    <row r="82" spans="1:7" ht="47.25" customHeight="1" x14ac:dyDescent="0.2">
      <c r="A82" s="20" t="s">
        <v>11</v>
      </c>
      <c r="B82" s="37" t="s">
        <v>64</v>
      </c>
      <c r="C82" s="21" t="s">
        <v>25</v>
      </c>
      <c r="D82" s="21" t="s">
        <v>41</v>
      </c>
      <c r="E82" s="21" t="s">
        <v>72</v>
      </c>
      <c r="F82" s="21" t="s">
        <v>38</v>
      </c>
      <c r="G82" s="97">
        <f>G83</f>
        <v>1280.31</v>
      </c>
    </row>
    <row r="83" spans="1:7" ht="33" customHeight="1" x14ac:dyDescent="0.2">
      <c r="A83" s="17" t="s">
        <v>3</v>
      </c>
      <c r="B83" s="34" t="s">
        <v>64</v>
      </c>
      <c r="C83" s="18" t="s">
        <v>25</v>
      </c>
      <c r="D83" s="18" t="s">
        <v>41</v>
      </c>
      <c r="E83" s="18" t="s">
        <v>73</v>
      </c>
      <c r="F83" s="18" t="s">
        <v>38</v>
      </c>
      <c r="G83" s="93">
        <f>G84</f>
        <v>1280.31</v>
      </c>
    </row>
    <row r="84" spans="1:7" ht="34.5" customHeight="1" x14ac:dyDescent="0.2">
      <c r="A84" s="14" t="s">
        <v>153</v>
      </c>
      <c r="B84" s="34" t="s">
        <v>64</v>
      </c>
      <c r="C84" s="19" t="s">
        <v>25</v>
      </c>
      <c r="D84" s="19" t="s">
        <v>41</v>
      </c>
      <c r="E84" s="19" t="s">
        <v>83</v>
      </c>
      <c r="F84" s="24" t="s">
        <v>38</v>
      </c>
      <c r="G84" s="90">
        <f>G85</f>
        <v>1280.31</v>
      </c>
    </row>
    <row r="85" spans="1:7" ht="36" customHeight="1" x14ac:dyDescent="0.2">
      <c r="A85" s="15" t="s">
        <v>56</v>
      </c>
      <c r="B85" s="60" t="s">
        <v>64</v>
      </c>
      <c r="C85" s="16" t="s">
        <v>25</v>
      </c>
      <c r="D85" s="16" t="s">
        <v>41</v>
      </c>
      <c r="E85" s="16" t="s">
        <v>83</v>
      </c>
      <c r="F85" s="25" t="s">
        <v>57</v>
      </c>
      <c r="G85" s="94">
        <v>1280.31</v>
      </c>
    </row>
    <row r="86" spans="1:7" ht="30.75" customHeight="1" x14ac:dyDescent="0.2">
      <c r="A86" s="47" t="s">
        <v>26</v>
      </c>
      <c r="B86" s="49" t="s">
        <v>64</v>
      </c>
      <c r="C86" s="46" t="s">
        <v>27</v>
      </c>
      <c r="D86" s="46" t="s">
        <v>37</v>
      </c>
      <c r="E86" s="26" t="s">
        <v>71</v>
      </c>
      <c r="F86" s="46" t="s">
        <v>38</v>
      </c>
      <c r="G86" s="102">
        <f>G94+G87</f>
        <v>2626.41</v>
      </c>
    </row>
    <row r="87" spans="1:7" ht="24.75" customHeight="1" x14ac:dyDescent="0.2">
      <c r="A87" s="27" t="s">
        <v>44</v>
      </c>
      <c r="B87" s="37" t="s">
        <v>64</v>
      </c>
      <c r="C87" s="28" t="s">
        <v>27</v>
      </c>
      <c r="D87" s="28" t="s">
        <v>24</v>
      </c>
      <c r="E87" s="21" t="s">
        <v>71</v>
      </c>
      <c r="F87" s="28" t="s">
        <v>38</v>
      </c>
      <c r="G87" s="103">
        <f>G88</f>
        <v>53.66</v>
      </c>
    </row>
    <row r="88" spans="1:7" ht="33" customHeight="1" x14ac:dyDescent="0.2">
      <c r="A88" s="51" t="s">
        <v>11</v>
      </c>
      <c r="B88" s="53" t="s">
        <v>64</v>
      </c>
      <c r="C88" s="52" t="s">
        <v>27</v>
      </c>
      <c r="D88" s="52" t="s">
        <v>24</v>
      </c>
      <c r="E88" s="31" t="s">
        <v>72</v>
      </c>
      <c r="F88" s="52" t="s">
        <v>38</v>
      </c>
      <c r="G88" s="101">
        <f>G89</f>
        <v>53.66</v>
      </c>
    </row>
    <row r="89" spans="1:7" ht="43.5" customHeight="1" x14ac:dyDescent="0.2">
      <c r="A89" s="51" t="s">
        <v>3</v>
      </c>
      <c r="B89" s="53" t="s">
        <v>64</v>
      </c>
      <c r="C89" s="52" t="s">
        <v>27</v>
      </c>
      <c r="D89" s="52" t="s">
        <v>24</v>
      </c>
      <c r="E89" s="31" t="s">
        <v>73</v>
      </c>
      <c r="F89" s="52" t="s">
        <v>38</v>
      </c>
      <c r="G89" s="101">
        <f>G90+G92+G93</f>
        <v>53.66</v>
      </c>
    </row>
    <row r="90" spans="1:7" ht="29.25" customHeight="1" x14ac:dyDescent="0.2">
      <c r="A90" s="51" t="s">
        <v>153</v>
      </c>
      <c r="B90" s="53" t="s">
        <v>64</v>
      </c>
      <c r="C90" s="52" t="s">
        <v>27</v>
      </c>
      <c r="D90" s="52" t="s">
        <v>24</v>
      </c>
      <c r="E90" s="31" t="s">
        <v>83</v>
      </c>
      <c r="F90" s="52" t="s">
        <v>38</v>
      </c>
      <c r="G90" s="101">
        <f>G91</f>
        <v>48.73</v>
      </c>
    </row>
    <row r="91" spans="1:7" ht="30.75" customHeight="1" x14ac:dyDescent="0.2">
      <c r="A91" s="15" t="s">
        <v>56</v>
      </c>
      <c r="B91" s="36" t="s">
        <v>64</v>
      </c>
      <c r="C91" s="16" t="s">
        <v>27</v>
      </c>
      <c r="D91" s="16" t="s">
        <v>24</v>
      </c>
      <c r="E91" s="16" t="s">
        <v>83</v>
      </c>
      <c r="F91" s="16" t="s">
        <v>57</v>
      </c>
      <c r="G91" s="91">
        <v>48.73</v>
      </c>
    </row>
    <row r="92" spans="1:7" ht="20.25" customHeight="1" x14ac:dyDescent="0.2">
      <c r="A92" s="15" t="s">
        <v>129</v>
      </c>
      <c r="B92" s="36" t="s">
        <v>64</v>
      </c>
      <c r="C92" s="16" t="s">
        <v>27</v>
      </c>
      <c r="D92" s="16" t="s">
        <v>24</v>
      </c>
      <c r="E92" s="16" t="s">
        <v>75</v>
      </c>
      <c r="F92" s="16" t="s">
        <v>128</v>
      </c>
      <c r="G92" s="91">
        <v>2.4300000000000002</v>
      </c>
    </row>
    <row r="93" spans="1:7" ht="30.75" customHeight="1" x14ac:dyDescent="0.2">
      <c r="A93" s="15" t="s">
        <v>106</v>
      </c>
      <c r="B93" s="36" t="s">
        <v>64</v>
      </c>
      <c r="C93" s="16" t="s">
        <v>27</v>
      </c>
      <c r="D93" s="16" t="s">
        <v>24</v>
      </c>
      <c r="E93" s="16" t="s">
        <v>75</v>
      </c>
      <c r="F93" s="16" t="s">
        <v>105</v>
      </c>
      <c r="G93" s="91">
        <v>2.5</v>
      </c>
    </row>
    <row r="94" spans="1:7" ht="21" customHeight="1" x14ac:dyDescent="0.2">
      <c r="A94" s="30" t="s">
        <v>50</v>
      </c>
      <c r="B94" s="37" t="s">
        <v>64</v>
      </c>
      <c r="C94" s="21" t="s">
        <v>27</v>
      </c>
      <c r="D94" s="21" t="s">
        <v>43</v>
      </c>
      <c r="E94" s="21" t="s">
        <v>71</v>
      </c>
      <c r="F94" s="28" t="s">
        <v>38</v>
      </c>
      <c r="G94" s="64">
        <f>G100+G95</f>
        <v>2572.75</v>
      </c>
    </row>
    <row r="95" spans="1:7" ht="27" x14ac:dyDescent="0.2">
      <c r="A95" s="14" t="s">
        <v>11</v>
      </c>
      <c r="B95" s="34" t="s">
        <v>64</v>
      </c>
      <c r="C95" s="18" t="s">
        <v>27</v>
      </c>
      <c r="D95" s="18" t="s">
        <v>43</v>
      </c>
      <c r="E95" s="18" t="s">
        <v>124</v>
      </c>
      <c r="F95" s="23" t="s">
        <v>38</v>
      </c>
      <c r="G95" s="112">
        <f>G98+G96</f>
        <v>1613.94</v>
      </c>
    </row>
    <row r="96" spans="1:7" ht="25.5" x14ac:dyDescent="0.2">
      <c r="A96" s="150" t="s">
        <v>135</v>
      </c>
      <c r="B96" s="36" t="s">
        <v>64</v>
      </c>
      <c r="C96" s="16" t="s">
        <v>27</v>
      </c>
      <c r="D96" s="16" t="s">
        <v>43</v>
      </c>
      <c r="E96" s="16" t="s">
        <v>154</v>
      </c>
      <c r="F96" s="25" t="s">
        <v>38</v>
      </c>
      <c r="G96" s="94">
        <f>G97</f>
        <v>1439.1</v>
      </c>
    </row>
    <row r="97" spans="1:8" ht="38.25" x14ac:dyDescent="0.2">
      <c r="A97" s="150" t="s">
        <v>56</v>
      </c>
      <c r="B97" s="36" t="s">
        <v>64</v>
      </c>
      <c r="C97" s="16" t="s">
        <v>27</v>
      </c>
      <c r="D97" s="16" t="s">
        <v>43</v>
      </c>
      <c r="E97" s="16" t="s">
        <v>154</v>
      </c>
      <c r="F97" s="25" t="s">
        <v>57</v>
      </c>
      <c r="G97" s="94">
        <v>1439.1</v>
      </c>
    </row>
    <row r="98" spans="1:8" ht="20.25" customHeight="1" x14ac:dyDescent="0.2">
      <c r="A98" s="15" t="s">
        <v>125</v>
      </c>
      <c r="B98" s="36" t="s">
        <v>64</v>
      </c>
      <c r="C98" s="16" t="s">
        <v>27</v>
      </c>
      <c r="D98" s="16" t="s">
        <v>43</v>
      </c>
      <c r="E98" s="16" t="s">
        <v>126</v>
      </c>
      <c r="F98" s="25" t="s">
        <v>38</v>
      </c>
      <c r="G98" s="94">
        <f>G99</f>
        <v>174.84</v>
      </c>
    </row>
    <row r="99" spans="1:8" ht="25.5" x14ac:dyDescent="0.2">
      <c r="A99" s="15" t="s">
        <v>56</v>
      </c>
      <c r="B99" s="36" t="s">
        <v>64</v>
      </c>
      <c r="C99" s="16" t="s">
        <v>27</v>
      </c>
      <c r="D99" s="16" t="s">
        <v>43</v>
      </c>
      <c r="E99" s="16" t="s">
        <v>126</v>
      </c>
      <c r="F99" s="25" t="s">
        <v>57</v>
      </c>
      <c r="G99" s="94">
        <v>174.84</v>
      </c>
      <c r="H99" s="137"/>
    </row>
    <row r="100" spans="1:8" ht="30" x14ac:dyDescent="0.2">
      <c r="A100" s="50" t="s">
        <v>11</v>
      </c>
      <c r="B100" s="53" t="s">
        <v>64</v>
      </c>
      <c r="C100" s="31" t="s">
        <v>27</v>
      </c>
      <c r="D100" s="31" t="s">
        <v>43</v>
      </c>
      <c r="E100" s="31" t="s">
        <v>72</v>
      </c>
      <c r="F100" s="31" t="s">
        <v>38</v>
      </c>
      <c r="G100" s="98">
        <f>G101</f>
        <v>958.81</v>
      </c>
    </row>
    <row r="101" spans="1:8" ht="45" x14ac:dyDescent="0.2">
      <c r="A101" s="54" t="s">
        <v>3</v>
      </c>
      <c r="B101" s="56" t="s">
        <v>64</v>
      </c>
      <c r="C101" s="55" t="s">
        <v>27</v>
      </c>
      <c r="D101" s="55" t="s">
        <v>43</v>
      </c>
      <c r="E101" s="55" t="s">
        <v>73</v>
      </c>
      <c r="F101" s="55" t="s">
        <v>38</v>
      </c>
      <c r="G101" s="99">
        <f>G102</f>
        <v>958.81</v>
      </c>
    </row>
    <row r="102" spans="1:8" ht="25.5" x14ac:dyDescent="0.2">
      <c r="A102" s="17" t="s">
        <v>4</v>
      </c>
      <c r="B102" s="34" t="s">
        <v>64</v>
      </c>
      <c r="C102" s="18" t="s">
        <v>27</v>
      </c>
      <c r="D102" s="21" t="s">
        <v>43</v>
      </c>
      <c r="E102" s="18" t="s">
        <v>74</v>
      </c>
      <c r="F102" s="18" t="s">
        <v>38</v>
      </c>
      <c r="G102" s="93">
        <f>G103+G108</f>
        <v>958.81</v>
      </c>
    </row>
    <row r="103" spans="1:8" ht="15" x14ac:dyDescent="0.2">
      <c r="A103" s="14" t="s">
        <v>51</v>
      </c>
      <c r="B103" s="60" t="s">
        <v>64</v>
      </c>
      <c r="C103" s="19" t="s">
        <v>27</v>
      </c>
      <c r="D103" s="31" t="s">
        <v>43</v>
      </c>
      <c r="E103" s="19" t="s">
        <v>86</v>
      </c>
      <c r="F103" s="19" t="s">
        <v>38</v>
      </c>
      <c r="G103" s="90">
        <f>G104+G106+G107</f>
        <v>696.9</v>
      </c>
    </row>
    <row r="104" spans="1:8" ht="25.5" x14ac:dyDescent="0.2">
      <c r="A104" s="15" t="s">
        <v>56</v>
      </c>
      <c r="B104" s="36" t="s">
        <v>64</v>
      </c>
      <c r="C104" s="16" t="s">
        <v>27</v>
      </c>
      <c r="D104" s="32" t="s">
        <v>43</v>
      </c>
      <c r="E104" s="16" t="s">
        <v>86</v>
      </c>
      <c r="F104" s="16" t="s">
        <v>57</v>
      </c>
      <c r="G104" s="104">
        <v>295.20999999999998</v>
      </c>
      <c r="H104" s="137"/>
    </row>
    <row r="105" spans="1:8" ht="15" hidden="1" x14ac:dyDescent="0.2">
      <c r="A105" s="33" t="s">
        <v>52</v>
      </c>
      <c r="B105" s="34" t="s">
        <v>64</v>
      </c>
      <c r="C105" s="19" t="s">
        <v>27</v>
      </c>
      <c r="D105" s="31" t="s">
        <v>43</v>
      </c>
      <c r="E105" s="19" t="s">
        <v>91</v>
      </c>
      <c r="F105" s="19" t="s">
        <v>38</v>
      </c>
      <c r="G105" s="105">
        <f>G106</f>
        <v>400.33</v>
      </c>
    </row>
    <row r="106" spans="1:8" ht="20.25" customHeight="1" x14ac:dyDescent="0.2">
      <c r="A106" s="15" t="s">
        <v>129</v>
      </c>
      <c r="B106" s="36" t="s">
        <v>64</v>
      </c>
      <c r="C106" s="16" t="s">
        <v>27</v>
      </c>
      <c r="D106" s="32" t="s">
        <v>43</v>
      </c>
      <c r="E106" s="16" t="s">
        <v>86</v>
      </c>
      <c r="F106" s="16" t="s">
        <v>128</v>
      </c>
      <c r="G106" s="94">
        <v>400.33</v>
      </c>
    </row>
    <row r="107" spans="1:8" ht="20.25" customHeight="1" x14ac:dyDescent="0.2">
      <c r="A107" s="15" t="s">
        <v>106</v>
      </c>
      <c r="B107" s="36" t="s">
        <v>64</v>
      </c>
      <c r="C107" s="16" t="s">
        <v>27</v>
      </c>
      <c r="D107" s="32" t="s">
        <v>43</v>
      </c>
      <c r="E107" s="16" t="s">
        <v>86</v>
      </c>
      <c r="F107" s="16" t="s">
        <v>105</v>
      </c>
      <c r="G107" s="94">
        <v>1.36</v>
      </c>
    </row>
    <row r="108" spans="1:8" ht="30.75" customHeight="1" x14ac:dyDescent="0.2">
      <c r="A108" s="14" t="s">
        <v>132</v>
      </c>
      <c r="B108" s="60" t="s">
        <v>64</v>
      </c>
      <c r="C108" s="19" t="s">
        <v>27</v>
      </c>
      <c r="D108" s="31" t="s">
        <v>43</v>
      </c>
      <c r="E108" s="19" t="s">
        <v>87</v>
      </c>
      <c r="F108" s="19" t="s">
        <v>38</v>
      </c>
      <c r="G108" s="90">
        <f>G109</f>
        <v>261.91000000000003</v>
      </c>
    </row>
    <row r="109" spans="1:8" ht="25.5" x14ac:dyDescent="0.2">
      <c r="A109" s="15" t="s">
        <v>56</v>
      </c>
      <c r="B109" s="36" t="s">
        <v>64</v>
      </c>
      <c r="C109" s="16" t="s">
        <v>27</v>
      </c>
      <c r="D109" s="16" t="s">
        <v>43</v>
      </c>
      <c r="E109" s="16" t="s">
        <v>87</v>
      </c>
      <c r="F109" s="16" t="s">
        <v>57</v>
      </c>
      <c r="G109" s="94">
        <v>261.91000000000003</v>
      </c>
    </row>
    <row r="110" spans="1:8" ht="15.75" x14ac:dyDescent="0.2">
      <c r="A110" s="10" t="s">
        <v>141</v>
      </c>
      <c r="B110" s="26" t="s">
        <v>64</v>
      </c>
      <c r="C110" s="26" t="s">
        <v>109</v>
      </c>
      <c r="D110" s="26" t="s">
        <v>37</v>
      </c>
      <c r="E110" s="26" t="s">
        <v>71</v>
      </c>
      <c r="F110" s="26" t="s">
        <v>38</v>
      </c>
      <c r="G110" s="151">
        <f>G111</f>
        <v>15.5</v>
      </c>
    </row>
    <row r="111" spans="1:8" ht="36" customHeight="1" x14ac:dyDescent="0.2">
      <c r="A111" s="27" t="s">
        <v>142</v>
      </c>
      <c r="B111" s="27" t="s">
        <v>64</v>
      </c>
      <c r="C111" s="27" t="s">
        <v>109</v>
      </c>
      <c r="D111" s="27" t="s">
        <v>27</v>
      </c>
      <c r="E111" s="21" t="s">
        <v>71</v>
      </c>
      <c r="F111" s="21" t="s">
        <v>38</v>
      </c>
      <c r="G111" s="152">
        <f>G112</f>
        <v>15.5</v>
      </c>
    </row>
    <row r="112" spans="1:8" ht="30" customHeight="1" x14ac:dyDescent="0.2">
      <c r="A112" s="27" t="s">
        <v>133</v>
      </c>
      <c r="B112" s="27">
        <v>727</v>
      </c>
      <c r="C112" s="153" t="s">
        <v>109</v>
      </c>
      <c r="D112" s="153" t="s">
        <v>27</v>
      </c>
      <c r="E112" s="21" t="s">
        <v>75</v>
      </c>
      <c r="F112" s="21" t="s">
        <v>38</v>
      </c>
      <c r="G112" s="152">
        <f>G113</f>
        <v>15.5</v>
      </c>
    </row>
    <row r="113" spans="1:9" ht="25.5" x14ac:dyDescent="0.2">
      <c r="A113" s="15" t="s">
        <v>56</v>
      </c>
      <c r="B113" s="154">
        <v>727</v>
      </c>
      <c r="C113" s="154" t="s">
        <v>109</v>
      </c>
      <c r="D113" s="154" t="s">
        <v>27</v>
      </c>
      <c r="E113" s="155" t="s">
        <v>75</v>
      </c>
      <c r="F113" s="154" t="s">
        <v>57</v>
      </c>
      <c r="G113" s="156">
        <v>15.5</v>
      </c>
    </row>
    <row r="114" spans="1:9" ht="15.75" x14ac:dyDescent="0.2">
      <c r="A114" s="10" t="s">
        <v>120</v>
      </c>
      <c r="B114" s="48" t="s">
        <v>64</v>
      </c>
      <c r="C114" s="26" t="s">
        <v>28</v>
      </c>
      <c r="D114" s="26" t="s">
        <v>37</v>
      </c>
      <c r="E114" s="26" t="s">
        <v>71</v>
      </c>
      <c r="F114" s="26" t="s">
        <v>38</v>
      </c>
      <c r="G114" s="96">
        <f>G115</f>
        <v>8631.7199999999993</v>
      </c>
    </row>
    <row r="115" spans="1:9" ht="13.5" customHeight="1" x14ac:dyDescent="0.2">
      <c r="A115" s="20" t="s">
        <v>46</v>
      </c>
      <c r="B115" s="37" t="s">
        <v>64</v>
      </c>
      <c r="C115" s="21" t="s">
        <v>28</v>
      </c>
      <c r="D115" s="21" t="s">
        <v>24</v>
      </c>
      <c r="E115" s="21" t="s">
        <v>71</v>
      </c>
      <c r="F115" s="21" t="s">
        <v>38</v>
      </c>
      <c r="G115" s="97">
        <f>G116+G120</f>
        <v>8631.7199999999993</v>
      </c>
    </row>
    <row r="116" spans="1:9" ht="0.75" customHeight="1" x14ac:dyDescent="0.2">
      <c r="A116" s="51" t="s">
        <v>29</v>
      </c>
      <c r="B116" s="53" t="s">
        <v>64</v>
      </c>
      <c r="C116" s="31" t="s">
        <v>28</v>
      </c>
      <c r="D116" s="31" t="s">
        <v>24</v>
      </c>
      <c r="E116" s="31" t="s">
        <v>79</v>
      </c>
      <c r="F116" s="31" t="s">
        <v>38</v>
      </c>
      <c r="G116" s="101">
        <f>G117</f>
        <v>0</v>
      </c>
    </row>
    <row r="117" spans="1:9" ht="33" hidden="1" customHeight="1" x14ac:dyDescent="0.2">
      <c r="A117" s="54" t="s">
        <v>121</v>
      </c>
      <c r="B117" s="56" t="s">
        <v>64</v>
      </c>
      <c r="C117" s="55" t="s">
        <v>28</v>
      </c>
      <c r="D117" s="55" t="s">
        <v>24</v>
      </c>
      <c r="E117" s="55" t="s">
        <v>155</v>
      </c>
      <c r="F117" s="55" t="s">
        <v>38</v>
      </c>
      <c r="G117" s="99">
        <f>G118</f>
        <v>0</v>
      </c>
    </row>
    <row r="118" spans="1:9" ht="25.5" hidden="1" x14ac:dyDescent="0.2">
      <c r="A118" s="17" t="s">
        <v>66</v>
      </c>
      <c r="B118" s="34" t="s">
        <v>64</v>
      </c>
      <c r="C118" s="18" t="s">
        <v>28</v>
      </c>
      <c r="D118" s="18" t="s">
        <v>24</v>
      </c>
      <c r="E118" s="18" t="s">
        <v>92</v>
      </c>
      <c r="F118" s="18" t="s">
        <v>38</v>
      </c>
      <c r="G118" s="93">
        <f>G119</f>
        <v>0</v>
      </c>
    </row>
    <row r="119" spans="1:9" ht="31.5" hidden="1" customHeight="1" x14ac:dyDescent="0.2">
      <c r="A119" s="15" t="s">
        <v>56</v>
      </c>
      <c r="B119" s="36" t="s">
        <v>64</v>
      </c>
      <c r="C119" s="16" t="s">
        <v>28</v>
      </c>
      <c r="D119" s="16" t="s">
        <v>24</v>
      </c>
      <c r="E119" s="16" t="s">
        <v>92</v>
      </c>
      <c r="F119" s="16" t="s">
        <v>57</v>
      </c>
      <c r="G119" s="94">
        <v>0</v>
      </c>
    </row>
    <row r="120" spans="1:9" ht="30" x14ac:dyDescent="0.2">
      <c r="A120" s="50" t="s">
        <v>11</v>
      </c>
      <c r="B120" s="53" t="s">
        <v>64</v>
      </c>
      <c r="C120" s="31" t="s">
        <v>28</v>
      </c>
      <c r="D120" s="31" t="s">
        <v>24</v>
      </c>
      <c r="E120" s="31" t="s">
        <v>72</v>
      </c>
      <c r="F120" s="31" t="s">
        <v>38</v>
      </c>
      <c r="G120" s="98">
        <f>G121+G133</f>
        <v>8631.7199999999993</v>
      </c>
    </row>
    <row r="121" spans="1:9" ht="45" x14ac:dyDescent="0.2">
      <c r="A121" s="54" t="s">
        <v>3</v>
      </c>
      <c r="B121" s="56" t="s">
        <v>64</v>
      </c>
      <c r="C121" s="55" t="s">
        <v>28</v>
      </c>
      <c r="D121" s="55" t="s">
        <v>24</v>
      </c>
      <c r="E121" s="55" t="s">
        <v>73</v>
      </c>
      <c r="F121" s="55" t="s">
        <v>38</v>
      </c>
      <c r="G121" s="99">
        <f>G122</f>
        <v>8433.67</v>
      </c>
    </row>
    <row r="122" spans="1:9" ht="25.5" x14ac:dyDescent="0.2">
      <c r="A122" s="17" t="s">
        <v>4</v>
      </c>
      <c r="B122" s="34" t="s">
        <v>64</v>
      </c>
      <c r="C122" s="18" t="s">
        <v>28</v>
      </c>
      <c r="D122" s="18" t="s">
        <v>24</v>
      </c>
      <c r="E122" s="18" t="s">
        <v>74</v>
      </c>
      <c r="F122" s="18" t="s">
        <v>38</v>
      </c>
      <c r="G122" s="93">
        <f>G123</f>
        <v>8433.67</v>
      </c>
    </row>
    <row r="123" spans="1:9" ht="40.5" x14ac:dyDescent="0.2">
      <c r="A123" s="14" t="s">
        <v>10</v>
      </c>
      <c r="B123" s="60" t="s">
        <v>64</v>
      </c>
      <c r="C123" s="19" t="s">
        <v>28</v>
      </c>
      <c r="D123" s="19" t="s">
        <v>24</v>
      </c>
      <c r="E123" s="19" t="s">
        <v>88</v>
      </c>
      <c r="F123" s="19" t="s">
        <v>38</v>
      </c>
      <c r="G123" s="90">
        <f>SUM(G124:G132)</f>
        <v>8433.67</v>
      </c>
    </row>
    <row r="124" spans="1:9" ht="11.25" customHeight="1" x14ac:dyDescent="0.2">
      <c r="A124" s="15" t="s">
        <v>96</v>
      </c>
      <c r="B124" s="36" t="s">
        <v>64</v>
      </c>
      <c r="C124" s="16" t="s">
        <v>28</v>
      </c>
      <c r="D124" s="16" t="s">
        <v>24</v>
      </c>
      <c r="E124" s="16" t="s">
        <v>88</v>
      </c>
      <c r="F124" s="16" t="s">
        <v>61</v>
      </c>
      <c r="G124" s="104">
        <v>3418.47</v>
      </c>
      <c r="H124" s="157"/>
      <c r="I124" s="158"/>
    </row>
    <row r="125" spans="1:9" ht="1.5" hidden="1" customHeight="1" x14ac:dyDescent="0.2">
      <c r="A125" s="15" t="s">
        <v>112</v>
      </c>
      <c r="B125" s="36" t="s">
        <v>64</v>
      </c>
      <c r="C125" s="16" t="s">
        <v>28</v>
      </c>
      <c r="D125" s="16" t="s">
        <v>24</v>
      </c>
      <c r="E125" s="16" t="s">
        <v>88</v>
      </c>
      <c r="F125" s="16" t="s">
        <v>111</v>
      </c>
      <c r="G125" s="104">
        <v>0</v>
      </c>
      <c r="I125" s="158"/>
    </row>
    <row r="126" spans="1:9" ht="36.75" customHeight="1" x14ac:dyDescent="0.2">
      <c r="A126" s="15" t="s">
        <v>113</v>
      </c>
      <c r="B126" s="36" t="s">
        <v>64</v>
      </c>
      <c r="C126" s="16" t="s">
        <v>28</v>
      </c>
      <c r="D126" s="16" t="s">
        <v>24</v>
      </c>
      <c r="E126" s="16" t="s">
        <v>88</v>
      </c>
      <c r="F126" s="16" t="s">
        <v>94</v>
      </c>
      <c r="G126" s="104">
        <v>1042.5</v>
      </c>
      <c r="H126" s="137"/>
      <c r="I126" s="158"/>
    </row>
    <row r="127" spans="1:9" ht="24.75" customHeight="1" x14ac:dyDescent="0.2">
      <c r="A127" s="15" t="s">
        <v>137</v>
      </c>
      <c r="B127" s="36" t="s">
        <v>64</v>
      </c>
      <c r="C127" s="16" t="s">
        <v>28</v>
      </c>
      <c r="D127" s="16" t="s">
        <v>24</v>
      </c>
      <c r="E127" s="16" t="s">
        <v>88</v>
      </c>
      <c r="F127" s="16" t="s">
        <v>136</v>
      </c>
      <c r="G127" s="94">
        <v>123.98</v>
      </c>
      <c r="H127" s="137"/>
    </row>
    <row r="128" spans="1:9" ht="25.5" x14ac:dyDescent="0.2">
      <c r="A128" s="15" t="s">
        <v>56</v>
      </c>
      <c r="B128" s="35" t="s">
        <v>64</v>
      </c>
      <c r="C128" s="16" t="s">
        <v>28</v>
      </c>
      <c r="D128" s="16" t="s">
        <v>24</v>
      </c>
      <c r="E128" s="16" t="s">
        <v>88</v>
      </c>
      <c r="F128" s="16" t="s">
        <v>57</v>
      </c>
      <c r="G128" s="104">
        <v>2156.75</v>
      </c>
      <c r="H128" s="66"/>
      <c r="I128" s="66"/>
    </row>
    <row r="129" spans="1:9" x14ac:dyDescent="0.2">
      <c r="A129" s="15" t="s">
        <v>129</v>
      </c>
      <c r="B129" s="35" t="s">
        <v>64</v>
      </c>
      <c r="C129" s="16" t="s">
        <v>28</v>
      </c>
      <c r="D129" s="16" t="s">
        <v>24</v>
      </c>
      <c r="E129" s="16" t="s">
        <v>88</v>
      </c>
      <c r="F129" s="16" t="s">
        <v>128</v>
      </c>
      <c r="G129" s="104">
        <v>1688.21</v>
      </c>
      <c r="H129" s="66"/>
      <c r="I129" s="66"/>
    </row>
    <row r="130" spans="1:9" ht="25.5" x14ac:dyDescent="0.2">
      <c r="A130" s="15" t="s">
        <v>107</v>
      </c>
      <c r="B130" s="35" t="s">
        <v>64</v>
      </c>
      <c r="C130" s="16" t="s">
        <v>28</v>
      </c>
      <c r="D130" s="16" t="s">
        <v>24</v>
      </c>
      <c r="E130" s="16" t="s">
        <v>88</v>
      </c>
      <c r="F130" s="16" t="s">
        <v>104</v>
      </c>
      <c r="G130" s="104">
        <v>0</v>
      </c>
      <c r="H130" s="137"/>
    </row>
    <row r="131" spans="1:9" x14ac:dyDescent="0.2">
      <c r="A131" s="15" t="s">
        <v>99</v>
      </c>
      <c r="B131" s="36" t="s">
        <v>64</v>
      </c>
      <c r="C131" s="16" t="s">
        <v>28</v>
      </c>
      <c r="D131" s="16" t="s">
        <v>24</v>
      </c>
      <c r="E131" s="16" t="s">
        <v>88</v>
      </c>
      <c r="F131" s="16" t="s">
        <v>58</v>
      </c>
      <c r="G131" s="94">
        <v>0</v>
      </c>
    </row>
    <row r="132" spans="1:9" x14ac:dyDescent="0.2">
      <c r="A132" s="15" t="s">
        <v>106</v>
      </c>
      <c r="B132" s="36" t="s">
        <v>64</v>
      </c>
      <c r="C132" s="16" t="s">
        <v>28</v>
      </c>
      <c r="D132" s="16" t="s">
        <v>24</v>
      </c>
      <c r="E132" s="16" t="s">
        <v>88</v>
      </c>
      <c r="F132" s="16" t="s">
        <v>105</v>
      </c>
      <c r="G132" s="94">
        <v>3.76</v>
      </c>
    </row>
    <row r="133" spans="1:9" ht="40.5" customHeight="1" x14ac:dyDescent="0.2">
      <c r="A133" s="14" t="s">
        <v>11</v>
      </c>
      <c r="B133" s="34" t="s">
        <v>64</v>
      </c>
      <c r="C133" s="18" t="s">
        <v>28</v>
      </c>
      <c r="D133" s="18" t="s">
        <v>24</v>
      </c>
      <c r="E133" s="18" t="s">
        <v>124</v>
      </c>
      <c r="F133" s="18" t="s">
        <v>38</v>
      </c>
      <c r="G133" s="112">
        <f>G134</f>
        <v>198.05</v>
      </c>
    </row>
    <row r="134" spans="1:9" ht="37.5" customHeight="1" x14ac:dyDescent="0.2">
      <c r="A134" s="17" t="s">
        <v>125</v>
      </c>
      <c r="B134" s="34" t="s">
        <v>64</v>
      </c>
      <c r="C134" s="18" t="s">
        <v>28</v>
      </c>
      <c r="D134" s="18" t="s">
        <v>24</v>
      </c>
      <c r="E134" s="18" t="s">
        <v>126</v>
      </c>
      <c r="F134" s="18" t="s">
        <v>38</v>
      </c>
      <c r="G134" s="112">
        <f>G135</f>
        <v>198.05</v>
      </c>
    </row>
    <row r="135" spans="1:9" ht="43.5" customHeight="1" x14ac:dyDescent="0.2">
      <c r="A135" s="15" t="s">
        <v>56</v>
      </c>
      <c r="B135" s="36" t="s">
        <v>64</v>
      </c>
      <c r="C135" s="16" t="s">
        <v>28</v>
      </c>
      <c r="D135" s="16" t="s">
        <v>24</v>
      </c>
      <c r="E135" s="16" t="s">
        <v>126</v>
      </c>
      <c r="F135" s="16" t="s">
        <v>57</v>
      </c>
      <c r="G135" s="94">
        <v>198.05</v>
      </c>
      <c r="H135" s="137"/>
    </row>
    <row r="136" spans="1:9" ht="47.25" x14ac:dyDescent="0.2">
      <c r="A136" s="45" t="s">
        <v>19</v>
      </c>
      <c r="B136" s="49" t="s">
        <v>64</v>
      </c>
      <c r="C136" s="26" t="s">
        <v>18</v>
      </c>
      <c r="D136" s="26" t="s">
        <v>37</v>
      </c>
      <c r="E136" s="26" t="s">
        <v>71</v>
      </c>
      <c r="F136" s="26" t="s">
        <v>38</v>
      </c>
      <c r="G136" s="102">
        <f t="shared" ref="G136:G141" si="1">G137</f>
        <v>0</v>
      </c>
    </row>
    <row r="137" spans="1:9" ht="28.5" x14ac:dyDescent="0.2">
      <c r="A137" s="27" t="s">
        <v>20</v>
      </c>
      <c r="B137" s="37" t="s">
        <v>64</v>
      </c>
      <c r="C137" s="21" t="s">
        <v>18</v>
      </c>
      <c r="D137" s="21" t="s">
        <v>24</v>
      </c>
      <c r="E137" s="21" t="s">
        <v>71</v>
      </c>
      <c r="F137" s="21" t="s">
        <v>38</v>
      </c>
      <c r="G137" s="106">
        <f t="shared" si="1"/>
        <v>0</v>
      </c>
    </row>
    <row r="138" spans="1:9" ht="30" x14ac:dyDescent="0.2">
      <c r="A138" s="50" t="s">
        <v>11</v>
      </c>
      <c r="B138" s="53" t="s">
        <v>64</v>
      </c>
      <c r="C138" s="31" t="s">
        <v>18</v>
      </c>
      <c r="D138" s="31" t="s">
        <v>24</v>
      </c>
      <c r="E138" s="31" t="s">
        <v>72</v>
      </c>
      <c r="F138" s="31" t="s">
        <v>38</v>
      </c>
      <c r="G138" s="87">
        <f t="shared" si="1"/>
        <v>0</v>
      </c>
    </row>
    <row r="139" spans="1:9" ht="45" x14ac:dyDescent="0.2">
      <c r="A139" s="54" t="s">
        <v>3</v>
      </c>
      <c r="B139" s="56" t="s">
        <v>64</v>
      </c>
      <c r="C139" s="55" t="s">
        <v>18</v>
      </c>
      <c r="D139" s="55" t="s">
        <v>24</v>
      </c>
      <c r="E139" s="55" t="s">
        <v>73</v>
      </c>
      <c r="F139" s="55" t="s">
        <v>38</v>
      </c>
      <c r="G139" s="88">
        <f t="shared" si="1"/>
        <v>0</v>
      </c>
    </row>
    <row r="140" spans="1:9" ht="25.5" x14ac:dyDescent="0.2">
      <c r="A140" s="17" t="s">
        <v>4</v>
      </c>
      <c r="B140" s="34" t="s">
        <v>64</v>
      </c>
      <c r="C140" s="18" t="s">
        <v>18</v>
      </c>
      <c r="D140" s="18" t="s">
        <v>24</v>
      </c>
      <c r="E140" s="18" t="s">
        <v>74</v>
      </c>
      <c r="F140" s="18" t="s">
        <v>38</v>
      </c>
      <c r="G140" s="94">
        <f t="shared" si="1"/>
        <v>0</v>
      </c>
    </row>
    <row r="141" spans="1:9" s="61" customFormat="1" ht="13.5" customHeight="1" x14ac:dyDescent="0.2">
      <c r="A141" s="22" t="s">
        <v>7</v>
      </c>
      <c r="B141" s="60" t="s">
        <v>64</v>
      </c>
      <c r="C141" s="19" t="s">
        <v>18</v>
      </c>
      <c r="D141" s="19" t="s">
        <v>24</v>
      </c>
      <c r="E141" s="19" t="s">
        <v>89</v>
      </c>
      <c r="F141" s="19" t="s">
        <v>38</v>
      </c>
      <c r="G141" s="92">
        <f t="shared" si="1"/>
        <v>0</v>
      </c>
    </row>
    <row r="142" spans="1:9" ht="13.5" customHeight="1" x14ac:dyDescent="0.2">
      <c r="A142" s="71" t="s">
        <v>7</v>
      </c>
      <c r="B142" s="36" t="s">
        <v>64</v>
      </c>
      <c r="C142" s="16" t="s">
        <v>18</v>
      </c>
      <c r="D142" s="16" t="s">
        <v>24</v>
      </c>
      <c r="E142" s="16" t="s">
        <v>89</v>
      </c>
      <c r="F142" s="16" t="s">
        <v>62</v>
      </c>
      <c r="G142" s="94">
        <v>0</v>
      </c>
      <c r="H142" s="137"/>
    </row>
    <row r="143" spans="1:9" ht="78.75" x14ac:dyDescent="0.2">
      <c r="A143" s="10" t="s">
        <v>14</v>
      </c>
      <c r="B143" s="49" t="s">
        <v>64</v>
      </c>
      <c r="C143" s="26" t="s">
        <v>0</v>
      </c>
      <c r="D143" s="26" t="s">
        <v>37</v>
      </c>
      <c r="E143" s="26" t="s">
        <v>71</v>
      </c>
      <c r="F143" s="26" t="s">
        <v>38</v>
      </c>
      <c r="G143" s="107">
        <f>G144</f>
        <v>154.88999999999999</v>
      </c>
    </row>
    <row r="144" spans="1:9" ht="28.5" x14ac:dyDescent="0.2">
      <c r="A144" s="20" t="s">
        <v>15</v>
      </c>
      <c r="B144" s="37" t="s">
        <v>64</v>
      </c>
      <c r="C144" s="28" t="s">
        <v>0</v>
      </c>
      <c r="D144" s="28" t="s">
        <v>43</v>
      </c>
      <c r="E144" s="21" t="s">
        <v>71</v>
      </c>
      <c r="F144" s="28" t="s">
        <v>38</v>
      </c>
      <c r="G144" s="86">
        <f>G145</f>
        <v>154.88999999999999</v>
      </c>
    </row>
    <row r="145" spans="1:12" ht="30" x14ac:dyDescent="0.2">
      <c r="A145" s="50" t="s">
        <v>11</v>
      </c>
      <c r="B145" s="53" t="s">
        <v>64</v>
      </c>
      <c r="C145" s="52" t="s">
        <v>0</v>
      </c>
      <c r="D145" s="52" t="s">
        <v>43</v>
      </c>
      <c r="E145" s="31" t="s">
        <v>72</v>
      </c>
      <c r="F145" s="31" t="s">
        <v>38</v>
      </c>
      <c r="G145" s="87">
        <f>G146</f>
        <v>154.88999999999999</v>
      </c>
    </row>
    <row r="146" spans="1:12" ht="45" x14ac:dyDescent="0.2">
      <c r="A146" s="54" t="s">
        <v>3</v>
      </c>
      <c r="B146" s="56" t="s">
        <v>64</v>
      </c>
      <c r="C146" s="57" t="s">
        <v>0</v>
      </c>
      <c r="D146" s="57" t="s">
        <v>43</v>
      </c>
      <c r="E146" s="55" t="s">
        <v>73</v>
      </c>
      <c r="F146" s="57" t="s">
        <v>38</v>
      </c>
      <c r="G146" s="88">
        <f>G148</f>
        <v>154.88999999999999</v>
      </c>
    </row>
    <row r="147" spans="1:12" ht="25.5" x14ac:dyDescent="0.2">
      <c r="A147" s="17" t="s">
        <v>4</v>
      </c>
      <c r="B147" s="60" t="s">
        <v>64</v>
      </c>
      <c r="C147" s="23" t="s">
        <v>0</v>
      </c>
      <c r="D147" s="23" t="s">
        <v>43</v>
      </c>
      <c r="E147" s="18" t="s">
        <v>74</v>
      </c>
      <c r="F147" s="23" t="s">
        <v>38</v>
      </c>
      <c r="G147" s="89">
        <f>G148</f>
        <v>154.88999999999999</v>
      </c>
    </row>
    <row r="148" spans="1:12" s="44" customFormat="1" ht="13.5" x14ac:dyDescent="0.2">
      <c r="A148" s="14" t="s">
        <v>8</v>
      </c>
      <c r="B148" s="60" t="s">
        <v>64</v>
      </c>
      <c r="C148" s="24" t="s">
        <v>0</v>
      </c>
      <c r="D148" s="24" t="s">
        <v>43</v>
      </c>
      <c r="E148" s="19" t="s">
        <v>90</v>
      </c>
      <c r="F148" s="24" t="s">
        <v>38</v>
      </c>
      <c r="G148" s="92">
        <f>G149</f>
        <v>154.88999999999999</v>
      </c>
    </row>
    <row r="149" spans="1:12" ht="13.5" thickBot="1" x14ac:dyDescent="0.25">
      <c r="A149" s="72" t="s">
        <v>8</v>
      </c>
      <c r="B149" s="73" t="s">
        <v>64</v>
      </c>
      <c r="C149" s="74" t="s">
        <v>0</v>
      </c>
      <c r="D149" s="74" t="s">
        <v>43</v>
      </c>
      <c r="E149" s="75" t="s">
        <v>90</v>
      </c>
      <c r="F149" s="74" t="s">
        <v>63</v>
      </c>
      <c r="G149" s="108">
        <v>154.88999999999999</v>
      </c>
      <c r="H149" s="137"/>
      <c r="J149" s="13"/>
      <c r="K149" s="13"/>
      <c r="L149" s="13"/>
    </row>
    <row r="150" spans="1:12" x14ac:dyDescent="0.2">
      <c r="A150" s="38"/>
      <c r="B150" s="39"/>
      <c r="C150" s="40"/>
      <c r="D150" s="40"/>
      <c r="E150" s="40"/>
      <c r="F150" s="40"/>
      <c r="G150" s="109"/>
    </row>
    <row r="151" spans="1:12" ht="14.25" x14ac:dyDescent="0.2">
      <c r="A151" s="2"/>
      <c r="B151" s="41"/>
      <c r="E151" s="164"/>
      <c r="F151" s="164"/>
    </row>
    <row r="152" spans="1:12" x14ac:dyDescent="0.2">
      <c r="B152" s="42"/>
    </row>
    <row r="153" spans="1:12" x14ac:dyDescent="0.2">
      <c r="B153" s="43"/>
    </row>
    <row r="154" spans="1:12" x14ac:dyDescent="0.2">
      <c r="B154" s="39"/>
    </row>
    <row r="155" spans="1:12" x14ac:dyDescent="0.2">
      <c r="B155" s="39"/>
    </row>
    <row r="156" spans="1:12" x14ac:dyDescent="0.2">
      <c r="B156" s="39"/>
    </row>
    <row r="157" spans="1:12" x14ac:dyDescent="0.2">
      <c r="B157" s="39"/>
    </row>
    <row r="158" spans="1:12" x14ac:dyDescent="0.2">
      <c r="B158" s="39"/>
    </row>
  </sheetData>
  <autoFilter ref="A1:G160"/>
  <mergeCells count="6">
    <mergeCell ref="E151:F151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65" fitToHeight="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№5</vt:lpstr>
      <vt:lpstr>Прил №7</vt:lpstr>
      <vt:lpstr>'Прил №5'!Заголовки_для_печати</vt:lpstr>
      <vt:lpstr>'Прил №7'!Заголовки_для_печати</vt:lpstr>
      <vt:lpstr>'Прил №5'!Область_печати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2021-09-29T01:09:17Z</cp:lastPrinted>
  <dcterms:created xsi:type="dcterms:W3CDTF">2007-03-15T07:53:30Z</dcterms:created>
  <dcterms:modified xsi:type="dcterms:W3CDTF">2021-09-30T08:29:09Z</dcterms:modified>
</cp:coreProperties>
</file>